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sbr.sharepoint.com/sites/FSBR2/Delade dokument/Försäljning/"/>
    </mc:Choice>
  </mc:AlternateContent>
  <xr:revisionPtr revIDLastSave="2" documentId="8_{96CECC9D-FA35-4995-94E7-2E83EFDFAC28}" xr6:coauthVersionLast="47" xr6:coauthVersionMax="47" xr10:uidLastSave="{136130D6-9658-4E7E-800B-C531FE1C0441}"/>
  <bookViews>
    <workbookView xWindow="-110" yWindow="-110" windowWidth="38620" windowHeight="21100" xr2:uid="{00000000-000D-0000-FFFF-FFFF00000000}"/>
  </bookViews>
  <sheets>
    <sheet name="Beställningsblankett_01012025" sheetId="5" r:id="rId1"/>
    <sheet name="Bilder" sheetId="2" r:id="rId2"/>
    <sheet name="Måttabeller herrar" sheetId="3" r:id="rId3"/>
    <sheet name="Måttabeller damer" sheetId="4" r:id="rId4"/>
  </sheets>
  <definedNames>
    <definedName name="Print_Area" localSheetId="0">Beställningsblankett_01012025!$A$1:$O$113</definedName>
    <definedName name="Print_Titles" localSheetId="0">Beställningsblankett_01012025!$1:$9</definedName>
    <definedName name="Print_Titles" localSheetId="1">Bilder!$1:$2</definedName>
    <definedName name="Print_Titles" localSheetId="3">'Måttabeller damer'!$1:$4</definedName>
    <definedName name="Print_Titles" localSheetId="2">'Måttabeller herrar'!$1:$4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8" i="5" l="1"/>
  <c r="O73" i="5"/>
  <c r="O72" i="5"/>
  <c r="O39" i="5"/>
  <c r="N34" i="5"/>
  <c r="N35" i="5" s="1"/>
  <c r="O25" i="5"/>
  <c r="O44" i="5"/>
  <c r="O43" i="5"/>
  <c r="O42" i="5"/>
  <c r="O40" i="5"/>
  <c r="O38" i="5"/>
  <c r="O47" i="5"/>
  <c r="O46" i="5"/>
  <c r="O66" i="5"/>
  <c r="O63" i="5"/>
  <c r="O60" i="5"/>
  <c r="O57" i="5"/>
  <c r="O76" i="5"/>
  <c r="O75" i="5"/>
  <c r="O74" i="5"/>
  <c r="O71" i="5"/>
  <c r="O70" i="5"/>
  <c r="O80" i="5"/>
  <c r="O79" i="5"/>
  <c r="O78" i="5"/>
  <c r="O84" i="5"/>
  <c r="O83" i="5"/>
  <c r="O82" i="5"/>
  <c r="O112" i="5"/>
  <c r="O111" i="5"/>
  <c r="O16" i="5"/>
  <c r="N67" i="5"/>
  <c r="N68" i="5" s="1"/>
  <c r="O68" i="5" s="1"/>
  <c r="N65" i="5"/>
  <c r="O65" i="5" s="1"/>
  <c r="N64" i="5"/>
  <c r="O64" i="5" s="1"/>
  <c r="N61" i="5"/>
  <c r="O61" i="5" s="1"/>
  <c r="N58" i="5"/>
  <c r="N59" i="5" s="1"/>
  <c r="O59" i="5" s="1"/>
  <c r="N30" i="5"/>
  <c r="N31" i="5" s="1"/>
  <c r="N32" i="5" s="1"/>
  <c r="O97" i="5"/>
  <c r="O96" i="5"/>
  <c r="O100" i="5"/>
  <c r="O19" i="5"/>
  <c r="O58" i="5" l="1"/>
  <c r="O67" i="5"/>
  <c r="O110" i="5"/>
  <c r="O101" i="5" l="1"/>
  <c r="N62" i="5"/>
  <c r="O62" i="5" s="1"/>
  <c r="N36" i="5"/>
  <c r="N28" i="5"/>
  <c r="O95" i="5" l="1"/>
  <c r="O94" i="5"/>
  <c r="O93" i="5"/>
  <c r="O109" i="5" l="1"/>
  <c r="O108" i="5"/>
  <c r="O107" i="5"/>
  <c r="O106" i="5"/>
  <c r="O105" i="5"/>
  <c r="O104" i="5"/>
  <c r="O102" i="5"/>
  <c r="O99" i="5"/>
  <c r="O92" i="5"/>
  <c r="O91" i="5"/>
  <c r="O90" i="5"/>
  <c r="O89" i="5"/>
  <c r="O88" i="5"/>
  <c r="O87" i="5"/>
  <c r="O86" i="5"/>
  <c r="O55" i="5"/>
  <c r="O54" i="5"/>
  <c r="O53" i="5"/>
  <c r="O52" i="5"/>
  <c r="O51" i="5"/>
  <c r="O50" i="5"/>
  <c r="O49" i="5"/>
  <c r="O48" i="5"/>
  <c r="O36" i="5"/>
  <c r="O35" i="5"/>
  <c r="O34" i="5"/>
  <c r="O33" i="5"/>
  <c r="O32" i="5"/>
  <c r="O31" i="5"/>
  <c r="O30" i="5"/>
  <c r="O29" i="5"/>
  <c r="O28" i="5"/>
  <c r="O27" i="5"/>
  <c r="O26" i="5"/>
  <c r="O23" i="5"/>
  <c r="O22" i="5"/>
  <c r="O21" i="5"/>
  <c r="O20" i="5"/>
  <c r="O18" i="5"/>
  <c r="O17" i="5"/>
  <c r="O15" i="5"/>
  <c r="O14" i="5"/>
  <c r="O13" i="5"/>
  <c r="O113" i="5" l="1"/>
</calcChain>
</file>

<file path=xl/sharedStrings.xml><?xml version="1.0" encoding="utf-8"?>
<sst xmlns="http://schemas.openxmlformats.org/spreadsheetml/2006/main" count="529" uniqueCount="275">
  <si>
    <t>Brandkår:</t>
  </si>
  <si>
    <t>Beställningsblankett</t>
  </si>
  <si>
    <t>Adress:</t>
  </si>
  <si>
    <t xml:space="preserve"> Prislista:</t>
  </si>
  <si>
    <t xml:space="preserve"> Beställningsdag:</t>
  </si>
  <si>
    <t>Telefon:</t>
  </si>
  <si>
    <t>E-post:</t>
  </si>
  <si>
    <t>E-faktura:</t>
  </si>
  <si>
    <t>Stations- och festkläder för FBK och räddningsverkets personal</t>
  </si>
  <si>
    <t>Storlek/Antal</t>
  </si>
  <si>
    <t>KONTORS- &amp; STATIONSKLÄDER:</t>
  </si>
  <si>
    <t>Beställningskod</t>
  </si>
  <si>
    <t>Färg/Storlek</t>
  </si>
  <si>
    <t>XS</t>
  </si>
  <si>
    <t>S</t>
  </si>
  <si>
    <t>M</t>
  </si>
  <si>
    <t>L</t>
  </si>
  <si>
    <t>XL</t>
  </si>
  <si>
    <t>2XL</t>
  </si>
  <si>
    <t>3XL</t>
  </si>
  <si>
    <t>á pris</t>
  </si>
  <si>
    <t>Summa</t>
  </si>
  <si>
    <t>Pikeskjorta</t>
  </si>
  <si>
    <t>7DV11-000</t>
  </si>
  <si>
    <t>Mörkblå</t>
  </si>
  <si>
    <t>Polojumper, lång ärm</t>
  </si>
  <si>
    <t>7DVA5-000</t>
  </si>
  <si>
    <t>T-skjorta</t>
  </si>
  <si>
    <t>7DV13-000</t>
  </si>
  <si>
    <t>T-skjorta ny</t>
  </si>
  <si>
    <t>7Dvl33-000</t>
  </si>
  <si>
    <t>Tröja</t>
  </si>
  <si>
    <t>7DVA3-000</t>
  </si>
  <si>
    <t>Fleecerock</t>
  </si>
  <si>
    <t>7GV62-904</t>
  </si>
  <si>
    <t>Svart</t>
  </si>
  <si>
    <t>SoftShell</t>
  </si>
  <si>
    <t>7FV66-P05</t>
  </si>
  <si>
    <t>15V76-000</t>
  </si>
  <si>
    <t>15V93-011</t>
  </si>
  <si>
    <t>Stationsbyxa</t>
  </si>
  <si>
    <t>1LV71-095</t>
  </si>
  <si>
    <t>Bermudashorts</t>
  </si>
  <si>
    <t>18V73-086</t>
  </si>
  <si>
    <t>FESTKLÄDER: Herrar</t>
  </si>
  <si>
    <t>Tjänsterock</t>
  </si>
  <si>
    <t>15V75-001</t>
  </si>
  <si>
    <t>B1</t>
  </si>
  <si>
    <t>C</t>
  </si>
  <si>
    <t>C1</t>
  </si>
  <si>
    <t>D</t>
  </si>
  <si>
    <t>Tjänstebyxor</t>
  </si>
  <si>
    <t>1MV67-001</t>
  </si>
  <si>
    <t>Festbyxor (röda revärer)</t>
  </si>
  <si>
    <t>1MV68-011</t>
  </si>
  <si>
    <t>Skjortor (Herr)</t>
  </si>
  <si>
    <t>37-38</t>
  </si>
  <si>
    <t>39-40</t>
  </si>
  <si>
    <t>41-42</t>
  </si>
  <si>
    <t>43-44</t>
  </si>
  <si>
    <t>45-46</t>
  </si>
  <si>
    <t>47-48</t>
  </si>
  <si>
    <t>Tjänsteskjorta, långärm (vit)</t>
  </si>
  <si>
    <t>Vit</t>
  </si>
  <si>
    <t>Tjänsteskjorta, kortärm (vit)</t>
  </si>
  <si>
    <t>Festskjorta (vit)</t>
  </si>
  <si>
    <t>10V60-P20</t>
  </si>
  <si>
    <t>kontorsskjorta, långärm  (blå)</t>
  </si>
  <si>
    <t>10V56-009</t>
  </si>
  <si>
    <t>Blå</t>
  </si>
  <si>
    <t>Kontorsskjorta, kortärm (blå)</t>
  </si>
  <si>
    <t>10V58-000</t>
  </si>
  <si>
    <t>Ytterkläder</t>
  </si>
  <si>
    <t>Ytterrock, med foder (utan märke)</t>
  </si>
  <si>
    <t>14V61-P15</t>
  </si>
  <si>
    <t xml:space="preserve">Ytterbyxor </t>
  </si>
  <si>
    <t>3L73-P15</t>
  </si>
  <si>
    <t>Kort befälsrock (H)</t>
  </si>
  <si>
    <t>15V63-PO6</t>
  </si>
  <si>
    <t>Kort befälsrock (D)</t>
  </si>
  <si>
    <t>15V86-P06</t>
  </si>
  <si>
    <t>Innerfoder (H)</t>
  </si>
  <si>
    <t>20V74-061</t>
  </si>
  <si>
    <t>Innerfoder (D)</t>
  </si>
  <si>
    <t>20V89-061</t>
  </si>
  <si>
    <t>Lång befälsrock (H)</t>
  </si>
  <si>
    <t>14V64-044</t>
  </si>
  <si>
    <t>Lång befälsrock  (D)</t>
  </si>
  <si>
    <t>15V85-044</t>
  </si>
  <si>
    <t>PEL M irtovuori</t>
  </si>
  <si>
    <t>PEL N irtovuori</t>
  </si>
  <si>
    <t xml:space="preserve">FESTKLÄDER: Damer </t>
  </si>
  <si>
    <t>15V92-011</t>
  </si>
  <si>
    <t>1MV87-011</t>
  </si>
  <si>
    <t>Tjänstekjol</t>
  </si>
  <si>
    <t>16V90-011</t>
  </si>
  <si>
    <t>Festkjol</t>
  </si>
  <si>
    <t>16V91-011</t>
  </si>
  <si>
    <t>Skjortor (Damer)</t>
  </si>
  <si>
    <t>10V81-080</t>
  </si>
  <si>
    <t>10V83-080</t>
  </si>
  <si>
    <t>10V84-P20</t>
  </si>
  <si>
    <t>10V80-099</t>
  </si>
  <si>
    <t>10V82-099</t>
  </si>
  <si>
    <t>Gemensamma produkter</t>
  </si>
  <si>
    <t>Färg/Längd</t>
  </si>
  <si>
    <t>Festbälte, sölja i mässing</t>
  </si>
  <si>
    <t>92V78-000</t>
  </si>
  <si>
    <t>Röd/Gul</t>
  </si>
  <si>
    <t>Läderbälte</t>
  </si>
  <si>
    <t>92V26-000</t>
  </si>
  <si>
    <t>Tygbälte</t>
  </si>
  <si>
    <t>92VA-000</t>
  </si>
  <si>
    <t xml:space="preserve">Färg/Storlek </t>
  </si>
  <si>
    <t>Läderhandskar (H)</t>
  </si>
  <si>
    <t>47-0903-NAHK-090</t>
  </si>
  <si>
    <t>Läderhandskar (D)</t>
  </si>
  <si>
    <t>47-2903-NAHK-090</t>
  </si>
  <si>
    <t>Bomullsvantar (one size)</t>
  </si>
  <si>
    <t>90V24-000</t>
  </si>
  <si>
    <t>antal</t>
  </si>
  <si>
    <t>Slips ( säkerhetsslips)</t>
  </si>
  <si>
    <t>9CV79-000</t>
  </si>
  <si>
    <t>Slips</t>
  </si>
  <si>
    <t>47-1903-JSOL-099</t>
  </si>
  <si>
    <t>Slips (fest)</t>
  </si>
  <si>
    <t>9CV77-000</t>
  </si>
  <si>
    <t>Röd</t>
  </si>
  <si>
    <t>Festscarf (slipsduk)</t>
  </si>
  <si>
    <t>90V94-000</t>
  </si>
  <si>
    <t>Scarf (slipsduk)</t>
  </si>
  <si>
    <t>90V96-000</t>
  </si>
  <si>
    <t>Halsduk "Silke"</t>
  </si>
  <si>
    <t>9GV25-000</t>
  </si>
  <si>
    <t>Halsduk "Ylle"</t>
  </si>
  <si>
    <t>9GV51-000</t>
  </si>
  <si>
    <t>Befälsplatta med kokard</t>
  </si>
  <si>
    <t>97V54-000</t>
  </si>
  <si>
    <t>Gruppchefsplatta med kokard</t>
  </si>
  <si>
    <t>97V43-000</t>
  </si>
  <si>
    <t>Manskapsplatta med kokard</t>
  </si>
  <si>
    <t>97V49-000</t>
  </si>
  <si>
    <t>Fläta till Uniforsmössa gult/svart</t>
  </si>
  <si>
    <t>97V52-000</t>
  </si>
  <si>
    <t>Fläta till Uniforsmössa manskap</t>
  </si>
  <si>
    <t>97V51-000</t>
  </si>
  <si>
    <t>Namnskylt, broderad</t>
  </si>
  <si>
    <t>Fästande av eget armmärke/st</t>
  </si>
  <si>
    <t>Extra tarra på vänsterarm</t>
  </si>
  <si>
    <t>Personlig ID med fastsättning</t>
  </si>
  <si>
    <t>Skickade av provserien</t>
  </si>
  <si>
    <t>Huvudbonader</t>
  </si>
  <si>
    <t>Uniformsmössa</t>
  </si>
  <si>
    <t>9ZV20-011</t>
  </si>
  <si>
    <t>Överdrag</t>
  </si>
  <si>
    <t>9ZV17-550</t>
  </si>
  <si>
    <t>Vitt</t>
  </si>
  <si>
    <t>Fältmössa</t>
  </si>
  <si>
    <t>9ZVA2-011</t>
  </si>
  <si>
    <t>Båtmössa</t>
  </si>
  <si>
    <t>9ZV19-001</t>
  </si>
  <si>
    <t>Skinnmössa</t>
  </si>
  <si>
    <t>9ZV18-089</t>
  </si>
  <si>
    <t>Barett, för damer</t>
  </si>
  <si>
    <t>9ZV14-000</t>
  </si>
  <si>
    <t>Skärmmössa (keps)</t>
  </si>
  <si>
    <t>9XV15-000</t>
  </si>
  <si>
    <t>Sommar - pipo (one size)</t>
  </si>
  <si>
    <t>9VV16-000</t>
  </si>
  <si>
    <t>Vinter - pipo (one size)</t>
  </si>
  <si>
    <t>9VVA4-000</t>
  </si>
  <si>
    <t>Leveranstid: ca 4 veckor</t>
  </si>
  <si>
    <t>Totalt:</t>
  </si>
  <si>
    <t>Leveranstid: ca 8 veckor</t>
  </si>
  <si>
    <t>ImageWear</t>
  </si>
  <si>
    <t>Stationskläder</t>
  </si>
  <si>
    <t xml:space="preserve"> Pikeskorta, kort ärm</t>
  </si>
  <si>
    <t>Polo, lång ärm</t>
  </si>
  <si>
    <t>7DV11-000-V</t>
  </si>
  <si>
    <t>7DVA5-000-V</t>
  </si>
  <si>
    <t xml:space="preserve"> T-skorta</t>
  </si>
  <si>
    <t xml:space="preserve"> Stationsbyxor</t>
  </si>
  <si>
    <t>7DV13-I33-V</t>
  </si>
  <si>
    <t xml:space="preserve"> Bermudashorts</t>
  </si>
  <si>
    <t>1LV71-O95-</t>
  </si>
  <si>
    <t xml:space="preserve"> Skärmmössa</t>
  </si>
  <si>
    <t>18V73-086-</t>
  </si>
  <si>
    <t>Festkläder, herrar</t>
  </si>
  <si>
    <t xml:space="preserve"> Tjänsterock</t>
  </si>
  <si>
    <t xml:space="preserve"> Tjänstebyxor</t>
  </si>
  <si>
    <t>15V75-O11-</t>
  </si>
  <si>
    <t xml:space="preserve"> Tjänsteskjorta, lång ärm</t>
  </si>
  <si>
    <t>1MV67-O11-</t>
  </si>
  <si>
    <t xml:space="preserve"> Festbälte</t>
  </si>
  <si>
    <t>92V78-000-</t>
  </si>
  <si>
    <t xml:space="preserve"> Festbyxor</t>
  </si>
  <si>
    <t>10V57-O80-</t>
  </si>
  <si>
    <t xml:space="preserve"> Festskjorta</t>
  </si>
  <si>
    <t>10V60-P20-</t>
  </si>
  <si>
    <t>1MV68-O11-</t>
  </si>
  <si>
    <t>Festkläder, damer</t>
  </si>
  <si>
    <t xml:space="preserve"> Tjänstekjol</t>
  </si>
  <si>
    <t>15V92-O11-</t>
  </si>
  <si>
    <t>16V90-O11-</t>
  </si>
  <si>
    <t xml:space="preserve"> Festkjol</t>
  </si>
  <si>
    <t>16V91-O11-</t>
  </si>
  <si>
    <t xml:space="preserve"> Festscarf</t>
  </si>
  <si>
    <t>1MV87-O11-</t>
  </si>
  <si>
    <t>47-2903-JSOL-099</t>
  </si>
  <si>
    <t>10V81-080-</t>
  </si>
  <si>
    <t>10V84-P20-</t>
  </si>
  <si>
    <t>Ytterkläder, mössor, övrigt</t>
  </si>
  <si>
    <t xml:space="preserve"> Kort befälsrock, herrar (3/4)</t>
  </si>
  <si>
    <t xml:space="preserve"> Kort befälsrock, damer (3/4)</t>
  </si>
  <si>
    <t>15V63-P06-</t>
  </si>
  <si>
    <t>15V86-P06-</t>
  </si>
  <si>
    <t xml:space="preserve"> Uniformsmössa</t>
  </si>
  <si>
    <t>Barett</t>
  </si>
  <si>
    <t>9ZV20-O11-</t>
  </si>
  <si>
    <t>9ZV14-000-</t>
  </si>
  <si>
    <t>Broderad namnskylt</t>
  </si>
  <si>
    <t>7DVA3-000-V</t>
  </si>
  <si>
    <t>47-0900-NIMI-099</t>
  </si>
  <si>
    <t>Mått-tabeller</t>
  </si>
  <si>
    <t>Herr- och unisex-produkter:</t>
  </si>
  <si>
    <t xml:space="preserve">Pikéskjorta, Polo, T-skjorta </t>
  </si>
  <si>
    <t>STORLEK</t>
  </si>
  <si>
    <t>Bröstmått</t>
  </si>
  <si>
    <t>Höftmått</t>
  </si>
  <si>
    <t>Ärm</t>
  </si>
  <si>
    <t>Längd bak</t>
  </si>
  <si>
    <t>XXL</t>
  </si>
  <si>
    <t>XXXL</t>
  </si>
  <si>
    <t>Stationsbyxa, Bermudashorts, C-storlek</t>
  </si>
  <si>
    <t>Midjemått</t>
  </si>
  <si>
    <t>Benets 
insida</t>
  </si>
  <si>
    <t>Längd</t>
  </si>
  <si>
    <t>Bermuda 
längd</t>
  </si>
  <si>
    <t>Tjänsteskorta</t>
  </si>
  <si>
    <t>lång ärm</t>
  </si>
  <si>
    <t>kort ärm</t>
  </si>
  <si>
    <t>Magmått</t>
  </si>
  <si>
    <t>Axel längd</t>
  </si>
  <si>
    <t>Ärmlängd
(lång ärm)</t>
  </si>
  <si>
    <t>Halsstorlek</t>
  </si>
  <si>
    <t>Festskjorta</t>
  </si>
  <si>
    <t>Festbyxor</t>
  </si>
  <si>
    <t>C1: Benets insida längd + 5 cm.</t>
  </si>
  <si>
    <t>B1: Benets insida längd + 5 cm, bröst- och midejmått - 4 cm.</t>
  </si>
  <si>
    <t>D: Midje- och höftmått + 6 cm.</t>
  </si>
  <si>
    <t>Ärmlängd</t>
  </si>
  <si>
    <t>Axellängd</t>
  </si>
  <si>
    <t>C1: Ärmens längd + 2 cm och längden bak + 3 cm.</t>
  </si>
  <si>
    <t>B1: Midjemått - 5 cm, höftmått - 3 cm, ärmens längd + 2 cm, längd bak + 3 cm.</t>
  </si>
  <si>
    <t>D: Midjemått + 5 cm, höftmått + 3 cm.</t>
  </si>
  <si>
    <t>Kort befälsrock</t>
  </si>
  <si>
    <t>Damprodukter:</t>
  </si>
  <si>
    <t>Midjemått utdraget</t>
  </si>
  <si>
    <t>D:   Midje- och höftmått + 4 cm.</t>
  </si>
  <si>
    <t>C1: Längd + 5 cm.</t>
  </si>
  <si>
    <t>D: Midje- och höftmått + 4 cm.</t>
  </si>
  <si>
    <t>Kontorsblus (H) (C-modell)</t>
  </si>
  <si>
    <t>Kontorsblus (D) (C-modell)</t>
  </si>
  <si>
    <t>10B61-080</t>
  </si>
  <si>
    <t>Tjänsteskjorta, långärm (vit)  ärm + 4 cm</t>
  </si>
  <si>
    <t>10B61-080-1</t>
  </si>
  <si>
    <t>10B62-080</t>
  </si>
  <si>
    <t>Tjänsteskjorta, långärm (vit) "uniform"</t>
  </si>
  <si>
    <t>Tjänsteskjorta, kortärm (vit) "uniform"</t>
  </si>
  <si>
    <t>Tjänsteskjorta, långärm (vit) "kontor"</t>
  </si>
  <si>
    <t>Tjänsteskjorta, kortärm (vit) "kontor"</t>
  </si>
  <si>
    <t>10V81-099</t>
  </si>
  <si>
    <t>10V83-099</t>
  </si>
  <si>
    <t>Postnr &amp; -adress</t>
  </si>
  <si>
    <t>FSBR2025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</si>
</sst>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2"/>
      <color indexed="9"/>
      <name val="Arial"/>
      <family val="2"/>
    </font>
    <font>
      <b/>
      <sz val="22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1">
    <xf numFmtId="0" fontId="0" fillId="0" borderId="0" xfId="0"/>
    <xf numFmtId="0" fontId="8" fillId="0" borderId="0" xfId="0" applyFont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4" xfId="0" applyBorder="1"/>
    <xf numFmtId="0" fontId="0" fillId="0" borderId="20" xfId="0" applyBorder="1"/>
    <xf numFmtId="0" fontId="0" fillId="0" borderId="21" xfId="0" applyBorder="1"/>
    <xf numFmtId="0" fontId="7" fillId="0" borderId="0" xfId="0" applyFont="1"/>
    <xf numFmtId="0" fontId="10" fillId="0" borderId="0" xfId="0" applyFont="1"/>
    <xf numFmtId="0" fontId="11" fillId="0" borderId="17" xfId="0" applyFont="1" applyBorder="1"/>
    <xf numFmtId="0" fontId="11" fillId="0" borderId="16" xfId="0" applyFont="1" applyBorder="1"/>
    <xf numFmtId="0" fontId="12" fillId="0" borderId="0" xfId="0" applyFont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top" wrapText="1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center"/>
    </xf>
    <xf numFmtId="1" fontId="5" fillId="0" borderId="32" xfId="0" applyNumberFormat="1" applyFont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 applyProtection="1">
      <alignment horizontal="center" vertical="center"/>
      <protection locked="0"/>
    </xf>
    <xf numFmtId="1" fontId="5" fillId="0" borderId="4" xfId="1" applyNumberFormat="1" applyFont="1" applyBorder="1" applyAlignment="1" applyProtection="1">
      <alignment horizontal="center" vertical="center"/>
      <protection locked="0"/>
    </xf>
    <xf numFmtId="1" fontId="5" fillId="0" borderId="30" xfId="0" applyNumberFormat="1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1" fontId="5" fillId="0" borderId="3" xfId="1" applyNumberFormat="1" applyFont="1" applyBorder="1" applyAlignment="1" applyProtection="1">
      <alignment horizontal="center" vertical="center"/>
      <protection locked="0"/>
    </xf>
    <xf numFmtId="1" fontId="5" fillId="0" borderId="12" xfId="0" applyNumberFormat="1" applyFont="1" applyBorder="1" applyAlignment="1" applyProtection="1">
      <alignment horizontal="center" vertical="center"/>
      <protection locked="0"/>
    </xf>
    <xf numFmtId="1" fontId="5" fillId="0" borderId="7" xfId="0" applyNumberFormat="1" applyFont="1" applyBorder="1" applyAlignment="1" applyProtection="1">
      <alignment horizontal="center" vertical="center"/>
      <protection locked="0"/>
    </xf>
    <xf numFmtId="1" fontId="5" fillId="0" borderId="8" xfId="0" applyNumberFormat="1" applyFont="1" applyBorder="1" applyAlignment="1" applyProtection="1">
      <alignment horizontal="center" vertical="center"/>
      <protection locked="0"/>
    </xf>
    <xf numFmtId="1" fontId="5" fillId="0" borderId="8" xfId="1" applyNumberFormat="1" applyFont="1" applyBorder="1" applyAlignment="1" applyProtection="1">
      <alignment horizontal="center" vertical="center"/>
      <protection locked="0"/>
    </xf>
    <xf numFmtId="1" fontId="5" fillId="0" borderId="13" xfId="0" applyNumberFormat="1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1" xfId="1" applyNumberFormat="1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5" fillId="0" borderId="11" xfId="0" applyNumberFormat="1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1" fontId="5" fillId="0" borderId="10" xfId="0" applyNumberFormat="1" applyFont="1" applyBorder="1" applyAlignment="1" applyProtection="1">
      <alignment horizontal="center" vertical="center"/>
      <protection locked="0"/>
    </xf>
    <xf numFmtId="1" fontId="5" fillId="0" borderId="24" xfId="0" applyNumberFormat="1" applyFont="1" applyBorder="1" applyAlignment="1" applyProtection="1">
      <alignment horizontal="center" vertical="center"/>
      <protection locked="0"/>
    </xf>
    <xf numFmtId="1" fontId="5" fillId="0" borderId="3" xfId="1" applyNumberFormat="1" applyFont="1" applyFill="1" applyBorder="1" applyAlignment="1" applyProtection="1">
      <alignment horizontal="center" vertical="center"/>
      <protection locked="0"/>
    </xf>
    <xf numFmtId="1" fontId="5" fillId="0" borderId="22" xfId="0" applyNumberFormat="1" applyFont="1" applyBorder="1" applyAlignment="1" applyProtection="1">
      <alignment horizontal="center" vertical="center"/>
      <protection locked="0"/>
    </xf>
    <xf numFmtId="1" fontId="5" fillId="0" borderId="23" xfId="0" applyNumberFormat="1" applyFont="1" applyBorder="1" applyAlignment="1" applyProtection="1">
      <alignment horizontal="center" vertical="center"/>
      <protection locked="0"/>
    </xf>
    <xf numFmtId="1" fontId="5" fillId="0" borderId="31" xfId="0" applyNumberFormat="1" applyFont="1" applyBorder="1" applyAlignment="1" applyProtection="1">
      <alignment horizontal="center" vertical="center"/>
      <protection locked="0"/>
    </xf>
    <xf numFmtId="1" fontId="5" fillId="0" borderId="21" xfId="0" applyNumberFormat="1" applyFont="1" applyBorder="1" applyAlignment="1" applyProtection="1">
      <alignment horizontal="center" vertical="center"/>
      <protection locked="0"/>
    </xf>
    <xf numFmtId="1" fontId="5" fillId="0" borderId="14" xfId="0" applyNumberFormat="1" applyFont="1" applyBorder="1" applyAlignment="1" applyProtection="1">
      <alignment horizontal="center" vertical="center"/>
      <protection locked="0"/>
    </xf>
    <xf numFmtId="1" fontId="5" fillId="0" borderId="22" xfId="1" applyNumberFormat="1" applyFont="1" applyBorder="1" applyAlignment="1" applyProtection="1">
      <alignment horizontal="center" vertical="center"/>
      <protection locked="0"/>
    </xf>
    <xf numFmtId="1" fontId="5" fillId="0" borderId="21" xfId="1" applyNumberFormat="1" applyFont="1" applyBorder="1" applyAlignment="1" applyProtection="1">
      <alignment horizontal="center" vertical="center"/>
      <protection locked="0"/>
    </xf>
    <xf numFmtId="1" fontId="5" fillId="0" borderId="31" xfId="1" applyNumberFormat="1" applyFont="1" applyBorder="1" applyAlignment="1" applyProtection="1">
      <alignment horizontal="center" vertical="center"/>
      <protection locked="0"/>
    </xf>
    <xf numFmtId="0" fontId="16" fillId="0" borderId="33" xfId="1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1" fontId="5" fillId="0" borderId="61" xfId="0" applyNumberFormat="1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1" fontId="5" fillId="0" borderId="68" xfId="0" applyNumberFormat="1" applyFont="1" applyBorder="1" applyAlignment="1" applyProtection="1">
      <alignment horizontal="center" vertical="center"/>
      <protection locked="0"/>
    </xf>
    <xf numFmtId="1" fontId="5" fillId="0" borderId="62" xfId="0" applyNumberFormat="1" applyFont="1" applyBorder="1" applyAlignment="1" applyProtection="1">
      <alignment horizontal="center" vertical="center"/>
      <protection locked="0"/>
    </xf>
    <xf numFmtId="1" fontId="5" fillId="0" borderId="33" xfId="0" applyNumberFormat="1" applyFont="1" applyBorder="1" applyAlignment="1" applyProtection="1">
      <alignment horizontal="center" vertical="center"/>
      <protection locked="0"/>
    </xf>
    <xf numFmtId="1" fontId="5" fillId="0" borderId="46" xfId="0" applyNumberFormat="1" applyFont="1" applyBorder="1" applyAlignment="1" applyProtection="1">
      <alignment horizontal="center" vertical="center"/>
      <protection locked="0"/>
    </xf>
    <xf numFmtId="1" fontId="5" fillId="0" borderId="27" xfId="0" applyNumberFormat="1" applyFont="1" applyBorder="1" applyAlignment="1" applyProtection="1">
      <alignment horizontal="center" vertical="center"/>
      <protection locked="0"/>
    </xf>
    <xf numFmtId="1" fontId="5" fillId="0" borderId="26" xfId="0" applyNumberFormat="1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9" fillId="0" borderId="0" xfId="0" applyFont="1"/>
    <xf numFmtId="1" fontId="5" fillId="0" borderId="3" xfId="1" applyNumberFormat="1" applyFont="1" applyBorder="1" applyAlignment="1" applyProtection="1">
      <alignment horizontal="center" vertical="center"/>
    </xf>
    <xf numFmtId="1" fontId="5" fillId="0" borderId="8" xfId="1" applyNumberFormat="1" applyFont="1" applyBorder="1" applyAlignment="1" applyProtection="1">
      <alignment horizontal="center" vertical="center"/>
    </xf>
    <xf numFmtId="0" fontId="15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28" xfId="0" applyFont="1" applyBorder="1" applyAlignment="1" applyProtection="1">
      <alignment horizontal="center"/>
      <protection locked="0"/>
    </xf>
    <xf numFmtId="1" fontId="5" fillId="0" borderId="54" xfId="0" applyNumberFormat="1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/>
      <protection locked="0"/>
    </xf>
    <xf numFmtId="0" fontId="1" fillId="0" borderId="0" xfId="0" applyFont="1"/>
    <xf numFmtId="0" fontId="1" fillId="0" borderId="15" xfId="0" applyFont="1" applyBorder="1"/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2" xfId="1" applyNumberFormat="1" applyFont="1" applyBorder="1" applyAlignment="1" applyProtection="1">
      <alignment horizontal="center" vertical="center"/>
      <protection locked="0"/>
    </xf>
    <xf numFmtId="1" fontId="4" fillId="3" borderId="42" xfId="1" applyNumberFormat="1" applyFont="1" applyFill="1" applyBorder="1" applyAlignment="1" applyProtection="1">
      <alignment horizontal="center" vertical="center"/>
    </xf>
    <xf numFmtId="1" fontId="5" fillId="3" borderId="0" xfId="1" applyNumberFormat="1" applyFont="1" applyFill="1" applyBorder="1" applyAlignment="1" applyProtection="1">
      <alignment horizontal="center" vertical="center"/>
    </xf>
    <xf numFmtId="1" fontId="5" fillId="3" borderId="56" xfId="1" applyNumberFormat="1" applyFont="1" applyFill="1" applyBorder="1" applyAlignment="1" applyProtection="1">
      <alignment horizontal="center" vertical="center"/>
    </xf>
    <xf numFmtId="1" fontId="5" fillId="3" borderId="46" xfId="1" applyNumberFormat="1" applyFont="1" applyFill="1" applyBorder="1" applyAlignment="1" applyProtection="1">
      <alignment horizontal="center" vertical="center"/>
    </xf>
    <xf numFmtId="1" fontId="5" fillId="3" borderId="48" xfId="1" applyNumberFormat="1" applyFont="1" applyFill="1" applyBorder="1" applyAlignment="1" applyProtection="1">
      <alignment horizontal="center" vertical="center"/>
    </xf>
    <xf numFmtId="1" fontId="5" fillId="3" borderId="58" xfId="1" applyNumberFormat="1" applyFont="1" applyFill="1" applyBorder="1" applyAlignment="1" applyProtection="1">
      <alignment horizontal="center" vertical="center"/>
    </xf>
    <xf numFmtId="49" fontId="9" fillId="0" borderId="53" xfId="0" applyNumberFormat="1" applyFont="1" applyBorder="1" applyAlignment="1" applyProtection="1">
      <alignment vertical="center" readingOrder="1"/>
      <protection locked="0"/>
    </xf>
    <xf numFmtId="49" fontId="9" fillId="0" borderId="20" xfId="0" applyNumberFormat="1" applyFont="1" applyBorder="1" applyAlignment="1" applyProtection="1">
      <alignment vertical="center" readingOrder="1"/>
      <protection locked="0"/>
    </xf>
    <xf numFmtId="14" fontId="5" fillId="0" borderId="20" xfId="0" applyNumberFormat="1" applyFont="1" applyBorder="1" applyAlignment="1" applyProtection="1">
      <alignment horizontal="center" vertical="center" readingOrder="1"/>
      <protection locked="0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top" readingOrder="1"/>
    </xf>
    <xf numFmtId="0" fontId="6" fillId="0" borderId="0" xfId="0" applyFont="1" applyAlignment="1" applyProtection="1">
      <alignment horizontal="left" readingOrder="1"/>
    </xf>
    <xf numFmtId="0" fontId="5" fillId="0" borderId="0" xfId="0" applyFont="1" applyProtection="1"/>
    <xf numFmtId="0" fontId="3" fillId="0" borderId="0" xfId="0" applyFont="1" applyProtection="1"/>
    <xf numFmtId="0" fontId="13" fillId="0" borderId="0" xfId="0" applyFont="1" applyProtection="1"/>
    <xf numFmtId="0" fontId="4" fillId="0" borderId="0" xfId="0" applyFont="1" applyAlignment="1" applyProtection="1">
      <alignment horizontal="left" vertical="top" readingOrder="1"/>
    </xf>
    <xf numFmtId="0" fontId="14" fillId="0" borderId="0" xfId="0" applyFont="1" applyAlignment="1" applyProtection="1">
      <alignment horizontal="left" vertical="center" readingOrder="1"/>
    </xf>
    <xf numFmtId="0" fontId="3" fillId="0" borderId="0" xfId="0" applyFont="1" applyAlignment="1" applyProtection="1">
      <alignment horizontal="left" vertical="center" readingOrder="1"/>
    </xf>
    <xf numFmtId="0" fontId="3" fillId="0" borderId="0" xfId="0" applyFont="1" applyAlignment="1" applyProtection="1">
      <alignment vertical="center" readingOrder="1"/>
    </xf>
    <xf numFmtId="0" fontId="4" fillId="0" borderId="0" xfId="0" applyFont="1" applyAlignment="1" applyProtection="1">
      <alignment horizontal="left" vertical="center" readingOrder="1"/>
    </xf>
    <xf numFmtId="0" fontId="5" fillId="0" borderId="0" xfId="0" applyFont="1" applyAlignment="1" applyProtection="1">
      <alignment horizontal="left" vertical="center" readingOrder="1"/>
    </xf>
    <xf numFmtId="0" fontId="5" fillId="0" borderId="0" xfId="0" applyFont="1" applyAlignment="1" applyProtection="1">
      <alignment vertical="center" readingOrder="1"/>
    </xf>
    <xf numFmtId="14" fontId="4" fillId="0" borderId="0" xfId="0" quotePrefix="1" applyNumberFormat="1" applyFont="1" applyAlignment="1" applyProtection="1">
      <alignment horizontal="center" vertical="center" readingOrder="1"/>
    </xf>
    <xf numFmtId="14" fontId="4" fillId="0" borderId="0" xfId="0" applyNumberFormat="1" applyFont="1" applyAlignment="1" applyProtection="1">
      <alignment horizontal="center" vertical="center" readingOrder="1"/>
    </xf>
    <xf numFmtId="0" fontId="1" fillId="0" borderId="58" xfId="0" applyFont="1" applyBorder="1" applyProtection="1"/>
    <xf numFmtId="0" fontId="1" fillId="0" borderId="0" xfId="0" applyFont="1" applyAlignment="1" applyProtection="1">
      <alignment horizontal="center"/>
    </xf>
    <xf numFmtId="2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1" fillId="0" borderId="0" xfId="0" applyFont="1" applyProtection="1"/>
    <xf numFmtId="0" fontId="1" fillId="0" borderId="58" xfId="0" applyFont="1" applyBorder="1" applyAlignment="1" applyProtection="1">
      <alignment horizontal="left" vertical="top" readingOrder="1"/>
    </xf>
    <xf numFmtId="0" fontId="1" fillId="0" borderId="0" xfId="0" applyFont="1" applyAlignment="1" applyProtection="1">
      <alignment horizontal="left" vertical="top" readingOrder="1"/>
    </xf>
    <xf numFmtId="0" fontId="4" fillId="3" borderId="39" xfId="0" applyFont="1" applyFill="1" applyBorder="1" applyAlignment="1" applyProtection="1">
      <alignment vertical="center" wrapText="1"/>
    </xf>
    <xf numFmtId="0" fontId="5" fillId="3" borderId="40" xfId="0" applyFont="1" applyFill="1" applyBorder="1" applyAlignment="1" applyProtection="1">
      <alignment vertical="center" wrapText="1"/>
    </xf>
    <xf numFmtId="0" fontId="5" fillId="3" borderId="41" xfId="0" applyFont="1" applyFill="1" applyBorder="1" applyAlignment="1" applyProtection="1">
      <alignment vertical="center" wrapText="1"/>
    </xf>
    <xf numFmtId="2" fontId="4" fillId="3" borderId="39" xfId="0" applyNumberFormat="1" applyFont="1" applyFill="1" applyBorder="1" applyAlignment="1" applyProtection="1">
      <alignment horizontal="center" vertical="center" wrapText="1"/>
    </xf>
    <xf numFmtId="0" fontId="5" fillId="3" borderId="40" xfId="0" applyFont="1" applyFill="1" applyBorder="1" applyAlignment="1" applyProtection="1">
      <alignment horizontal="center" vertical="center" wrapText="1"/>
    </xf>
    <xf numFmtId="0" fontId="5" fillId="3" borderId="40" xfId="0" applyFont="1" applyFill="1" applyBorder="1" applyAlignment="1" applyProtection="1">
      <alignment horizontal="center" vertical="center"/>
    </xf>
    <xf numFmtId="0" fontId="5" fillId="3" borderId="4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vertical="center" wrapText="1"/>
    </xf>
    <xf numFmtId="2" fontId="4" fillId="3" borderId="39" xfId="0" applyNumberFormat="1" applyFont="1" applyFill="1" applyBorder="1" applyAlignment="1" applyProtection="1">
      <alignment horizontal="center" vertical="center" wrapText="1"/>
    </xf>
    <xf numFmtId="2" fontId="4" fillId="3" borderId="35" xfId="0" applyNumberFormat="1" applyFont="1" applyFill="1" applyBorder="1" applyAlignment="1" applyProtection="1">
      <alignment horizontal="center" vertical="center"/>
    </xf>
    <xf numFmtId="2" fontId="4" fillId="3" borderId="29" xfId="0" applyNumberFormat="1" applyFont="1" applyFill="1" applyBorder="1" applyAlignment="1" applyProtection="1">
      <alignment horizontal="center" vertical="center"/>
    </xf>
    <xf numFmtId="2" fontId="4" fillId="3" borderId="44" xfId="0" applyNumberFormat="1" applyFont="1" applyFill="1" applyBorder="1" applyAlignment="1" applyProtection="1">
      <alignment horizontal="center" vertical="center" wrapText="1"/>
    </xf>
    <xf numFmtId="2" fontId="4" fillId="3" borderId="40" xfId="0" applyNumberFormat="1" applyFont="1" applyFill="1" applyBorder="1" applyAlignment="1" applyProtection="1">
      <alignment horizontal="center" vertical="center" wrapText="1"/>
    </xf>
    <xf numFmtId="0" fontId="3" fillId="3" borderId="42" xfId="0" applyFont="1" applyFill="1" applyBorder="1" applyProtection="1"/>
    <xf numFmtId="0" fontId="3" fillId="3" borderId="63" xfId="0" applyFont="1" applyFill="1" applyBorder="1" applyProtection="1"/>
    <xf numFmtId="2" fontId="4" fillId="3" borderId="41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vertical="center"/>
    </xf>
    <xf numFmtId="0" fontId="5" fillId="0" borderId="30" xfId="0" applyFont="1" applyBorder="1" applyAlignment="1" applyProtection="1">
      <alignment horizontal="center" vertical="center"/>
    </xf>
    <xf numFmtId="2" fontId="5" fillId="0" borderId="35" xfId="0" applyNumberFormat="1" applyFont="1" applyBorder="1" applyAlignment="1" applyProtection="1">
      <alignment horizontal="center" vertical="center"/>
    </xf>
    <xf numFmtId="2" fontId="5" fillId="0" borderId="29" xfId="0" applyNumberFormat="1" applyFont="1" applyBorder="1" applyAlignment="1" applyProtection="1">
      <alignment horizontal="center" vertical="center"/>
    </xf>
    <xf numFmtId="0" fontId="3" fillId="3" borderId="46" xfId="0" applyFont="1" applyFill="1" applyBorder="1" applyProtection="1"/>
    <xf numFmtId="0" fontId="3" fillId="3" borderId="56" xfId="0" applyFont="1" applyFill="1" applyBorder="1" applyProtection="1"/>
    <xf numFmtId="44" fontId="4" fillId="0" borderId="60" xfId="0" applyNumberFormat="1" applyFont="1" applyBorder="1" applyAlignment="1" applyProtection="1">
      <alignment vertical="center"/>
    </xf>
    <xf numFmtId="44" fontId="4" fillId="0" borderId="43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2" fontId="5" fillId="0" borderId="38" xfId="0" applyNumberFormat="1" applyFont="1" applyBorder="1" applyAlignment="1" applyProtection="1">
      <alignment horizontal="center" vertical="center"/>
    </xf>
    <xf numFmtId="0" fontId="0" fillId="0" borderId="61" xfId="0" applyBorder="1" applyProtection="1"/>
    <xf numFmtId="1" fontId="5" fillId="0" borderId="2" xfId="0" applyNumberFormat="1" applyFont="1" applyBorder="1" applyAlignment="1" applyProtection="1">
      <alignment horizontal="center" vertical="center"/>
    </xf>
    <xf numFmtId="1" fontId="5" fillId="0" borderId="3" xfId="0" applyNumberFormat="1" applyFont="1" applyBorder="1" applyAlignment="1" applyProtection="1">
      <alignment horizontal="center" vertical="center"/>
    </xf>
    <xf numFmtId="1" fontId="5" fillId="0" borderId="12" xfId="0" applyNumberFormat="1" applyFont="1" applyBorder="1" applyAlignment="1" applyProtection="1">
      <alignment horizontal="center" vertical="center"/>
    </xf>
    <xf numFmtId="44" fontId="4" fillId="0" borderId="61" xfId="0" applyNumberFormat="1" applyFont="1" applyBorder="1" applyAlignment="1" applyProtection="1">
      <alignment vertical="center"/>
    </xf>
    <xf numFmtId="44" fontId="4" fillId="0" borderId="28" xfId="0" applyNumberFormat="1" applyFont="1" applyBorder="1" applyAlignment="1" applyProtection="1">
      <alignment horizontal="left" vertical="center"/>
    </xf>
    <xf numFmtId="0" fontId="5" fillId="0" borderId="34" xfId="0" applyFont="1" applyBorder="1" applyAlignment="1" applyProtection="1">
      <alignment vertical="center"/>
    </xf>
    <xf numFmtId="0" fontId="5" fillId="0" borderId="34" xfId="0" applyFont="1" applyBorder="1" applyProtection="1"/>
    <xf numFmtId="2" fontId="5" fillId="0" borderId="67" xfId="0" applyNumberFormat="1" applyFont="1" applyBorder="1" applyAlignment="1" applyProtection="1">
      <alignment horizontal="center" vertical="center"/>
    </xf>
    <xf numFmtId="0" fontId="0" fillId="0" borderId="68" xfId="0" applyBorder="1" applyProtection="1"/>
    <xf numFmtId="0" fontId="5" fillId="0" borderId="7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</xf>
    <xf numFmtId="2" fontId="5" fillId="0" borderId="48" xfId="0" applyNumberFormat="1" applyFont="1" applyBorder="1" applyAlignment="1" applyProtection="1">
      <alignment horizontal="center" vertical="center"/>
    </xf>
    <xf numFmtId="0" fontId="0" fillId="0" borderId="64" xfId="0" applyBorder="1" applyProtection="1"/>
    <xf numFmtId="1" fontId="5" fillId="0" borderId="7" xfId="0" applyNumberFormat="1" applyFont="1" applyBorder="1" applyAlignment="1" applyProtection="1">
      <alignment horizontal="center" vertical="center"/>
    </xf>
    <xf numFmtId="1" fontId="5" fillId="0" borderId="8" xfId="0" applyNumberFormat="1" applyFont="1" applyBorder="1" applyAlignment="1" applyProtection="1">
      <alignment horizontal="center" vertical="center"/>
    </xf>
    <xf numFmtId="1" fontId="5" fillId="0" borderId="13" xfId="0" applyNumberFormat="1" applyFont="1" applyBorder="1" applyAlignment="1" applyProtection="1">
      <alignment horizontal="center" vertical="center"/>
    </xf>
    <xf numFmtId="0" fontId="3" fillId="3" borderId="48" xfId="0" applyFont="1" applyFill="1" applyBorder="1" applyProtection="1"/>
    <xf numFmtId="0" fontId="3" fillId="3" borderId="64" xfId="0" applyFont="1" applyFill="1" applyBorder="1" applyProtection="1"/>
    <xf numFmtId="44" fontId="4" fillId="0" borderId="62" xfId="0" applyNumberFormat="1" applyFont="1" applyBorder="1" applyAlignment="1" applyProtection="1">
      <alignment vertical="center"/>
    </xf>
    <xf numFmtId="44" fontId="4" fillId="0" borderId="27" xfId="0" applyNumberFormat="1" applyFont="1" applyBorder="1" applyAlignment="1" applyProtection="1">
      <alignment horizontal="left" vertical="center"/>
    </xf>
    <xf numFmtId="0" fontId="4" fillId="3" borderId="39" xfId="0" applyFont="1" applyFill="1" applyBorder="1" applyAlignment="1" applyProtection="1">
      <alignment vertical="center"/>
    </xf>
    <xf numFmtId="1" fontId="4" fillId="3" borderId="59" xfId="0" applyNumberFormat="1" applyFont="1" applyFill="1" applyBorder="1" applyAlignment="1" applyProtection="1">
      <alignment horizontal="center" vertical="center" wrapText="1"/>
    </xf>
    <xf numFmtId="1" fontId="4" fillId="3" borderId="44" xfId="0" applyNumberFormat="1" applyFont="1" applyFill="1" applyBorder="1" applyAlignment="1" applyProtection="1">
      <alignment horizontal="center" vertical="center" wrapText="1"/>
    </xf>
    <xf numFmtId="1" fontId="4" fillId="3" borderId="63" xfId="0" applyNumberFormat="1" applyFont="1" applyFill="1" applyBorder="1" applyAlignment="1" applyProtection="1">
      <alignment horizontal="center" vertical="center" wrapText="1"/>
    </xf>
    <xf numFmtId="1" fontId="4" fillId="3" borderId="41" xfId="0" applyNumberFormat="1" applyFont="1" applyFill="1" applyBorder="1" applyAlignment="1" applyProtection="1">
      <alignment horizontal="center" vertical="center" wrapText="1"/>
    </xf>
    <xf numFmtId="0" fontId="5" fillId="0" borderId="42" xfId="0" applyFont="1" applyBorder="1" applyAlignment="1" applyProtection="1">
      <alignment vertical="center"/>
    </xf>
    <xf numFmtId="0" fontId="5" fillId="0" borderId="45" xfId="0" applyFont="1" applyBorder="1" applyAlignment="1" applyProtection="1">
      <alignment horizontal="center" vertical="center"/>
    </xf>
    <xf numFmtId="2" fontId="5" fillId="0" borderId="42" xfId="0" applyNumberFormat="1" applyFont="1" applyBorder="1" applyAlignment="1" applyProtection="1">
      <alignment horizontal="center" vertical="center"/>
    </xf>
    <xf numFmtId="1" fontId="5" fillId="0" borderId="26" xfId="0" applyNumberFormat="1" applyFont="1" applyBorder="1" applyAlignment="1" applyProtection="1">
      <alignment horizontal="center" vertical="center"/>
    </xf>
    <xf numFmtId="44" fontId="4" fillId="0" borderId="26" xfId="0" applyNumberFormat="1" applyFont="1" applyBorder="1" applyAlignment="1" applyProtection="1">
      <alignment vertical="center"/>
    </xf>
    <xf numFmtId="44" fontId="4" fillId="0" borderId="29" xfId="0" applyNumberFormat="1" applyFont="1" applyBorder="1" applyAlignment="1" applyProtection="1">
      <alignment horizontal="left" vertical="center"/>
    </xf>
    <xf numFmtId="0" fontId="5" fillId="0" borderId="46" xfId="0" applyFont="1" applyBorder="1" applyAlignment="1" applyProtection="1">
      <alignment vertical="center"/>
    </xf>
    <xf numFmtId="0" fontId="5" fillId="0" borderId="47" xfId="0" applyFont="1" applyBorder="1" applyAlignment="1" applyProtection="1">
      <alignment vertical="center"/>
    </xf>
    <xf numFmtId="2" fontId="5" fillId="0" borderId="46" xfId="0" applyNumberFormat="1" applyFont="1" applyBorder="1" applyAlignment="1" applyProtection="1">
      <alignment horizontal="center" vertical="center"/>
    </xf>
    <xf numFmtId="1" fontId="5" fillId="0" borderId="28" xfId="0" applyNumberFormat="1" applyFont="1" applyBorder="1" applyAlignment="1" applyProtection="1">
      <alignment horizontal="center" vertical="center"/>
    </xf>
    <xf numFmtId="1" fontId="5" fillId="0" borderId="6" xfId="0" applyNumberFormat="1" applyFont="1" applyBorder="1" applyAlignment="1" applyProtection="1">
      <alignment horizontal="center" vertical="center"/>
    </xf>
    <xf numFmtId="44" fontId="4" fillId="0" borderId="28" xfId="0" applyNumberFormat="1" applyFont="1" applyBorder="1" applyAlignment="1" applyProtection="1">
      <alignment vertical="center"/>
    </xf>
    <xf numFmtId="44" fontId="4" fillId="0" borderId="61" xfId="0" applyNumberFormat="1" applyFont="1" applyBorder="1" applyAlignment="1" applyProtection="1">
      <alignment horizontal="left" vertical="center"/>
    </xf>
    <xf numFmtId="0" fontId="5" fillId="0" borderId="48" xfId="0" applyFont="1" applyBorder="1" applyAlignment="1" applyProtection="1">
      <alignment vertical="center"/>
    </xf>
    <xf numFmtId="0" fontId="5" fillId="0" borderId="49" xfId="0" applyFont="1" applyBorder="1" applyAlignment="1" applyProtection="1">
      <alignment vertical="center"/>
    </xf>
    <xf numFmtId="2" fontId="5" fillId="0" borderId="48" xfId="0" applyNumberFormat="1" applyFont="1" applyBorder="1" applyAlignment="1" applyProtection="1">
      <alignment horizontal="center" vertical="center"/>
    </xf>
    <xf numFmtId="1" fontId="5" fillId="0" borderId="27" xfId="0" applyNumberFormat="1" applyFont="1" applyBorder="1" applyAlignment="1" applyProtection="1">
      <alignment horizontal="center" vertical="center"/>
    </xf>
    <xf numFmtId="44" fontId="4" fillId="0" borderId="27" xfId="0" applyNumberFormat="1" applyFont="1" applyBorder="1" applyAlignment="1" applyProtection="1">
      <alignment vertical="center"/>
    </xf>
    <xf numFmtId="44" fontId="4" fillId="0" borderId="62" xfId="0" applyNumberFormat="1" applyFont="1" applyBorder="1" applyAlignment="1" applyProtection="1">
      <alignment horizontal="left" vertical="center"/>
    </xf>
    <xf numFmtId="44" fontId="4" fillId="0" borderId="43" xfId="0" applyNumberFormat="1" applyFont="1" applyBorder="1" applyAlignment="1" applyProtection="1">
      <alignment vertical="center"/>
    </xf>
    <xf numFmtId="44" fontId="4" fillId="0" borderId="60" xfId="0" applyNumberFormat="1" applyFont="1" applyBorder="1" applyAlignment="1" applyProtection="1">
      <alignment horizontal="left" vertical="center"/>
    </xf>
    <xf numFmtId="1" fontId="5" fillId="0" borderId="57" xfId="0" applyNumberFormat="1" applyFont="1" applyBorder="1" applyAlignment="1" applyProtection="1">
      <alignment horizontal="center" vertical="center"/>
    </xf>
    <xf numFmtId="0" fontId="5" fillId="4" borderId="42" xfId="0" applyFont="1" applyFill="1" applyBorder="1" applyAlignment="1" applyProtection="1">
      <alignment vertical="center"/>
    </xf>
    <xf numFmtId="2" fontId="5" fillId="0" borderId="50" xfId="0" applyNumberFormat="1" applyFont="1" applyBorder="1" applyAlignment="1" applyProtection="1">
      <alignment horizontal="center" vertical="center"/>
    </xf>
    <xf numFmtId="2" fontId="5" fillId="0" borderId="0" xfId="0" applyNumberFormat="1" applyFont="1" applyAlignment="1" applyProtection="1">
      <alignment horizontal="center" vertical="center"/>
    </xf>
    <xf numFmtId="2" fontId="5" fillId="0" borderId="51" xfId="0" applyNumberFormat="1" applyFont="1" applyBorder="1" applyAlignment="1" applyProtection="1">
      <alignment horizontal="center" vertical="center"/>
    </xf>
    <xf numFmtId="2" fontId="5" fillId="0" borderId="52" xfId="0" applyNumberFormat="1" applyFont="1" applyBorder="1" applyAlignment="1" applyProtection="1">
      <alignment horizontal="center" vertical="center"/>
    </xf>
    <xf numFmtId="0" fontId="4" fillId="3" borderId="50" xfId="0" applyFont="1" applyFill="1" applyBorder="1" applyAlignment="1" applyProtection="1">
      <alignment vertical="center"/>
    </xf>
    <xf numFmtId="1" fontId="4" fillId="3" borderId="42" xfId="0" applyNumberFormat="1" applyFont="1" applyFill="1" applyBorder="1" applyAlignment="1" applyProtection="1">
      <alignment horizontal="center" vertical="center"/>
    </xf>
    <xf numFmtId="1" fontId="4" fillId="3" borderId="50" xfId="0" applyNumberFormat="1" applyFont="1" applyFill="1" applyBorder="1" applyAlignment="1" applyProtection="1">
      <alignment horizontal="center" vertical="center"/>
    </xf>
    <xf numFmtId="1" fontId="4" fillId="3" borderId="59" xfId="0" applyNumberFormat="1" applyFont="1" applyFill="1" applyBorder="1" applyAlignment="1" applyProtection="1">
      <alignment horizontal="center" vertical="center"/>
    </xf>
    <xf numFmtId="1" fontId="4" fillId="3" borderId="44" xfId="0" applyNumberFormat="1" applyFont="1" applyFill="1" applyBorder="1" applyAlignment="1" applyProtection="1">
      <alignment horizontal="center" vertical="center"/>
    </xf>
    <xf numFmtId="1" fontId="4" fillId="3" borderId="63" xfId="0" applyNumberFormat="1" applyFont="1" applyFill="1" applyBorder="1" applyAlignment="1" applyProtection="1">
      <alignment horizontal="center" vertical="center"/>
    </xf>
    <xf numFmtId="0" fontId="5" fillId="4" borderId="28" xfId="0" applyFont="1" applyFill="1" applyBorder="1" applyAlignment="1" applyProtection="1">
      <alignment vertical="center"/>
    </xf>
    <xf numFmtId="0" fontId="5" fillId="0" borderId="29" xfId="0" applyFont="1" applyBorder="1" applyAlignment="1" applyProtection="1">
      <alignment horizontal="center" vertical="center"/>
    </xf>
    <xf numFmtId="1" fontId="5" fillId="0" borderId="70" xfId="0" applyNumberFormat="1" applyFont="1" applyBorder="1" applyAlignment="1" applyProtection="1">
      <alignment horizontal="center" vertical="center"/>
    </xf>
    <xf numFmtId="1" fontId="5" fillId="3" borderId="0" xfId="0" applyNumberFormat="1" applyFont="1" applyFill="1" applyAlignment="1" applyProtection="1">
      <alignment horizontal="center" vertical="center"/>
    </xf>
    <xf numFmtId="1" fontId="5" fillId="3" borderId="56" xfId="0" applyNumberFormat="1" applyFont="1" applyFill="1" applyBorder="1" applyAlignment="1" applyProtection="1">
      <alignment horizontal="center" vertical="center"/>
    </xf>
    <xf numFmtId="44" fontId="4" fillId="0" borderId="29" xfId="0" applyNumberFormat="1" applyFont="1" applyBorder="1" applyAlignment="1" applyProtection="1">
      <alignment vertical="center"/>
    </xf>
    <xf numFmtId="0" fontId="5" fillId="0" borderId="60" xfId="0" applyFont="1" applyBorder="1" applyAlignment="1" applyProtection="1">
      <alignment horizontal="center" vertical="center"/>
    </xf>
    <xf numFmtId="2" fontId="5" fillId="0" borderId="28" xfId="0" applyNumberFormat="1" applyFont="1" applyBorder="1" applyAlignment="1" applyProtection="1">
      <alignment horizontal="center" vertical="center"/>
    </xf>
    <xf numFmtId="1" fontId="5" fillId="0" borderId="20" xfId="0" applyNumberFormat="1" applyFont="1" applyBorder="1" applyAlignment="1" applyProtection="1">
      <alignment horizontal="center" vertical="center"/>
    </xf>
    <xf numFmtId="0" fontId="5" fillId="0" borderId="61" xfId="0" applyFont="1" applyBorder="1" applyAlignment="1" applyProtection="1">
      <alignment horizontal="center" vertical="center"/>
    </xf>
    <xf numFmtId="2" fontId="5" fillId="0" borderId="57" xfId="0" applyNumberFormat="1" applyFont="1" applyBorder="1" applyAlignment="1" applyProtection="1">
      <alignment horizontal="center" vertical="center"/>
    </xf>
    <xf numFmtId="1" fontId="5" fillId="0" borderId="53" xfId="0" applyNumberFormat="1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vertical="center"/>
    </xf>
    <xf numFmtId="0" fontId="5" fillId="0" borderId="27" xfId="0" applyFont="1" applyBorder="1" applyAlignment="1" applyProtection="1">
      <alignment vertical="center"/>
    </xf>
    <xf numFmtId="0" fontId="5" fillId="0" borderId="62" xfId="0" applyFont="1" applyBorder="1" applyAlignment="1" applyProtection="1">
      <alignment horizontal="center" vertical="center"/>
    </xf>
    <xf numFmtId="1" fontId="5" fillId="0" borderId="58" xfId="0" applyNumberFormat="1" applyFont="1" applyBorder="1" applyAlignment="1" applyProtection="1">
      <alignment horizontal="center" vertical="center"/>
    </xf>
    <xf numFmtId="1" fontId="5" fillId="3" borderId="58" xfId="0" applyNumberFormat="1" applyFont="1" applyFill="1" applyBorder="1" applyAlignment="1" applyProtection="1">
      <alignment horizontal="center" vertical="center"/>
    </xf>
    <xf numFmtId="1" fontId="5" fillId="3" borderId="64" xfId="0" applyNumberFormat="1" applyFont="1" applyFill="1" applyBorder="1" applyAlignment="1" applyProtection="1">
      <alignment horizontal="center" vertical="center"/>
    </xf>
    <xf numFmtId="2" fontId="4" fillId="3" borderId="39" xfId="0" applyNumberFormat="1" applyFont="1" applyFill="1" applyBorder="1" applyAlignment="1" applyProtection="1">
      <alignment horizontal="center" vertical="center"/>
    </xf>
    <xf numFmtId="2" fontId="4" fillId="3" borderId="41" xfId="0" applyNumberFormat="1" applyFont="1" applyFill="1" applyBorder="1" applyAlignment="1" applyProtection="1">
      <alignment horizontal="center" vertical="center"/>
    </xf>
    <xf numFmtId="1" fontId="4" fillId="3" borderId="39" xfId="0" applyNumberFormat="1" applyFont="1" applyFill="1" applyBorder="1" applyAlignment="1" applyProtection="1">
      <alignment horizontal="center" vertical="center" wrapText="1"/>
    </xf>
    <xf numFmtId="1" fontId="4" fillId="3" borderId="40" xfId="0" applyNumberFormat="1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</xf>
    <xf numFmtId="1" fontId="5" fillId="0" borderId="43" xfId="0" applyNumberFormat="1" applyFont="1" applyBorder="1" applyAlignment="1" applyProtection="1">
      <alignment horizontal="center" vertical="center"/>
    </xf>
    <xf numFmtId="0" fontId="5" fillId="2" borderId="32" xfId="0" applyFont="1" applyFill="1" applyBorder="1" applyAlignment="1" applyProtection="1">
      <alignment vertical="center"/>
    </xf>
    <xf numFmtId="0" fontId="5" fillId="0" borderId="18" xfId="0" applyFont="1" applyBorder="1" applyAlignment="1" applyProtection="1">
      <alignment horizontal="center" vertical="center"/>
    </xf>
    <xf numFmtId="2" fontId="5" fillId="0" borderId="38" xfId="0" applyNumberFormat="1" applyFont="1" applyBorder="1" applyAlignment="1" applyProtection="1">
      <alignment horizontal="center" vertical="center"/>
    </xf>
    <xf numFmtId="1" fontId="5" fillId="0" borderId="23" xfId="0" applyNumberFormat="1" applyFont="1" applyBorder="1" applyAlignment="1" applyProtection="1">
      <alignment horizontal="center" vertical="center"/>
    </xf>
    <xf numFmtId="0" fontId="5" fillId="4" borderId="69" xfId="0" applyFont="1" applyFill="1" applyBorder="1" applyAlignment="1" applyProtection="1">
      <alignment vertical="center"/>
    </xf>
    <xf numFmtId="1" fontId="5" fillId="0" borderId="51" xfId="0" applyNumberFormat="1" applyFont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vertical="center"/>
    </xf>
    <xf numFmtId="0" fontId="5" fillId="0" borderId="24" xfId="0" applyFont="1" applyBorder="1" applyAlignment="1" applyProtection="1">
      <alignment horizontal="center" vertical="center"/>
    </xf>
    <xf numFmtId="2" fontId="5" fillId="0" borderId="43" xfId="0" applyNumberFormat="1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vertical="center"/>
    </xf>
    <xf numFmtId="0" fontId="5" fillId="0" borderId="66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vertical="center"/>
    </xf>
    <xf numFmtId="2" fontId="5" fillId="0" borderId="27" xfId="0" applyNumberFormat="1" applyFont="1" applyBorder="1" applyAlignment="1" applyProtection="1">
      <alignment horizontal="center" vertical="center"/>
    </xf>
    <xf numFmtId="0" fontId="4" fillId="3" borderId="44" xfId="0" applyFont="1" applyFill="1" applyBorder="1" applyAlignment="1" applyProtection="1">
      <alignment vertical="center"/>
    </xf>
    <xf numFmtId="1" fontId="4" fillId="3" borderId="42" xfId="0" applyNumberFormat="1" applyFont="1" applyFill="1" applyBorder="1" applyAlignment="1" applyProtection="1">
      <alignment horizontal="center" vertical="center" wrapText="1"/>
    </xf>
    <xf numFmtId="0" fontId="5" fillId="4" borderId="46" xfId="0" applyFont="1" applyFill="1" applyBorder="1" applyAlignment="1" applyProtection="1">
      <alignment vertical="center"/>
    </xf>
    <xf numFmtId="0" fontId="5" fillId="0" borderId="47" xfId="0" applyFont="1" applyBorder="1" applyAlignment="1" applyProtection="1">
      <alignment horizontal="center" vertical="center"/>
    </xf>
    <xf numFmtId="2" fontId="5" fillId="0" borderId="56" xfId="0" applyNumberFormat="1" applyFont="1" applyBorder="1" applyAlignment="1" applyProtection="1">
      <alignment horizontal="center" vertical="center"/>
    </xf>
    <xf numFmtId="44" fontId="4" fillId="0" borderId="63" xfId="0" applyNumberFormat="1" applyFont="1" applyBorder="1" applyAlignment="1" applyProtection="1">
      <alignment vertical="center"/>
    </xf>
    <xf numFmtId="1" fontId="5" fillId="3" borderId="46" xfId="0" applyNumberFormat="1" applyFont="1" applyFill="1" applyBorder="1" applyAlignment="1" applyProtection="1">
      <alignment horizontal="center" vertical="center"/>
    </xf>
    <xf numFmtId="44" fontId="4" fillId="0" borderId="64" xfId="0" applyNumberFormat="1" applyFont="1" applyBorder="1" applyAlignment="1" applyProtection="1">
      <alignment horizontal="left" vertical="center"/>
    </xf>
    <xf numFmtId="1" fontId="4" fillId="3" borderId="39" xfId="0" applyNumberFormat="1" applyFont="1" applyFill="1" applyBorder="1" applyAlignment="1" applyProtection="1">
      <alignment horizontal="center" vertical="center"/>
    </xf>
    <xf numFmtId="1" fontId="4" fillId="3" borderId="40" xfId="0" applyNumberFormat="1" applyFont="1" applyFill="1" applyBorder="1" applyAlignment="1" applyProtection="1">
      <alignment horizontal="center" vertical="center"/>
    </xf>
    <xf numFmtId="1" fontId="4" fillId="3" borderId="52" xfId="0" applyNumberFormat="1" applyFont="1" applyFill="1" applyBorder="1" applyAlignment="1" applyProtection="1">
      <alignment horizontal="center" vertical="center"/>
    </xf>
    <xf numFmtId="1" fontId="4" fillId="3" borderId="46" xfId="0" applyNumberFormat="1" applyFont="1" applyFill="1" applyBorder="1" applyAlignment="1" applyProtection="1">
      <alignment horizontal="center" vertical="center"/>
    </xf>
    <xf numFmtId="1" fontId="4" fillId="3" borderId="56" xfId="0" applyNumberFormat="1" applyFont="1" applyFill="1" applyBorder="1" applyAlignment="1" applyProtection="1">
      <alignment horizontal="center" vertical="center"/>
    </xf>
    <xf numFmtId="0" fontId="5" fillId="4" borderId="34" xfId="0" applyFont="1" applyFill="1" applyBorder="1" applyAlignment="1" applyProtection="1">
      <alignment vertical="center"/>
    </xf>
    <xf numFmtId="0" fontId="5" fillId="0" borderId="26" xfId="0" applyFont="1" applyBorder="1" applyAlignment="1" applyProtection="1">
      <alignment horizontal="center" vertical="center"/>
    </xf>
    <xf numFmtId="0" fontId="16" fillId="3" borderId="46" xfId="0" applyFont="1" applyFill="1" applyBorder="1" applyAlignment="1" applyProtection="1">
      <alignment horizontal="center" vertical="center"/>
    </xf>
    <xf numFmtId="0" fontId="16" fillId="3" borderId="0" xfId="0" applyFont="1" applyFill="1" applyAlignment="1" applyProtection="1">
      <alignment horizontal="center" vertical="center"/>
    </xf>
    <xf numFmtId="0" fontId="5" fillId="4" borderId="38" xfId="0" applyFont="1" applyFill="1" applyBorder="1" applyAlignment="1" applyProtection="1">
      <alignment vertical="center"/>
    </xf>
    <xf numFmtId="0" fontId="5" fillId="0" borderId="28" xfId="0" applyFont="1" applyBorder="1" applyAlignment="1" applyProtection="1">
      <alignment horizontal="center"/>
    </xf>
    <xf numFmtId="0" fontId="5" fillId="0" borderId="2" xfId="1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vertical="center"/>
    </xf>
    <xf numFmtId="0" fontId="5" fillId="0" borderId="37" xfId="0" applyFont="1" applyBorder="1" applyAlignment="1" applyProtection="1">
      <alignment vertical="center"/>
    </xf>
    <xf numFmtId="0" fontId="5" fillId="0" borderId="27" xfId="0" applyFont="1" applyBorder="1" applyAlignment="1" applyProtection="1">
      <alignment horizontal="center" vertical="center"/>
    </xf>
    <xf numFmtId="1" fontId="5" fillId="0" borderId="52" xfId="0" applyNumberFormat="1" applyFont="1" applyBorder="1" applyAlignment="1" applyProtection="1">
      <alignment horizontal="center" vertical="center"/>
    </xf>
    <xf numFmtId="0" fontId="5" fillId="0" borderId="31" xfId="1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</xf>
    <xf numFmtId="2" fontId="4" fillId="3" borderId="42" xfId="0" applyNumberFormat="1" applyFont="1" applyFill="1" applyBorder="1" applyAlignment="1" applyProtection="1">
      <alignment horizontal="center" vertical="center"/>
    </xf>
    <xf numFmtId="0" fontId="12" fillId="3" borderId="63" xfId="0" applyFont="1" applyFill="1" applyBorder="1" applyAlignment="1" applyProtection="1">
      <alignment horizontal="center" vertical="center"/>
    </xf>
    <xf numFmtId="1" fontId="4" fillId="3" borderId="0" xfId="0" applyNumberFormat="1" applyFont="1" applyFill="1" applyAlignment="1" applyProtection="1">
      <alignment horizontal="center" vertical="center" wrapText="1"/>
    </xf>
    <xf numFmtId="1" fontId="4" fillId="3" borderId="56" xfId="0" applyNumberFormat="1" applyFont="1" applyFill="1" applyBorder="1" applyAlignment="1" applyProtection="1">
      <alignment horizontal="center" vertical="center" wrapText="1"/>
    </xf>
    <xf numFmtId="0" fontId="5" fillId="0" borderId="51" xfId="0" applyFont="1" applyBorder="1" applyAlignment="1" applyProtection="1">
      <alignment horizontal="center" vertical="center"/>
    </xf>
    <xf numFmtId="2" fontId="5" fillId="0" borderId="42" xfId="0" applyNumberFormat="1" applyFont="1" applyBorder="1" applyAlignment="1" applyProtection="1">
      <alignment horizontal="center" vertical="center"/>
    </xf>
    <xf numFmtId="0" fontId="0" fillId="0" borderId="63" xfId="0" applyBorder="1" applyAlignment="1" applyProtection="1">
      <alignment horizontal="center" vertical="center"/>
    </xf>
    <xf numFmtId="44" fontId="4" fillId="0" borderId="26" xfId="0" applyNumberFormat="1" applyFont="1" applyBorder="1" applyAlignment="1" applyProtection="1">
      <alignment horizontal="left" vertical="center"/>
    </xf>
    <xf numFmtId="0" fontId="5" fillId="4" borderId="57" xfId="0" applyFont="1" applyFill="1" applyBorder="1" applyAlignment="1" applyProtection="1">
      <alignment vertical="center"/>
    </xf>
    <xf numFmtId="0" fontId="5" fillId="0" borderId="57" xfId="0" applyFont="1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5" fillId="4" borderId="27" xfId="0" applyFont="1" applyFill="1" applyBorder="1" applyAlignment="1" applyProtection="1">
      <alignment vertical="center"/>
    </xf>
    <xf numFmtId="2" fontId="5" fillId="0" borderId="37" xfId="0" applyNumberFormat="1" applyFont="1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vertical="center"/>
    </xf>
    <xf numFmtId="0" fontId="5" fillId="3" borderId="40" xfId="0" applyFont="1" applyFill="1" applyBorder="1" applyAlignment="1" applyProtection="1">
      <alignment vertical="center"/>
    </xf>
    <xf numFmtId="1" fontId="4" fillId="3" borderId="40" xfId="0" applyNumberFormat="1" applyFont="1" applyFill="1" applyBorder="1" applyAlignment="1" applyProtection="1">
      <alignment horizontal="right" vertical="center"/>
    </xf>
    <xf numFmtId="1" fontId="4" fillId="3" borderId="41" xfId="0" applyNumberFormat="1" applyFont="1" applyFill="1" applyBorder="1" applyAlignment="1" applyProtection="1">
      <alignment horizontal="right" vertical="center"/>
    </xf>
    <xf numFmtId="164" fontId="4" fillId="3" borderId="55" xfId="0" applyNumberFormat="1" applyFont="1" applyFill="1" applyBorder="1" applyAlignment="1" applyProtection="1">
      <alignment horizontal="center" vertical="center"/>
    </xf>
    <xf numFmtId="164" fontId="4" fillId="3" borderId="65" xfId="0" applyNumberFormat="1" applyFont="1" applyFill="1" applyBorder="1" applyAlignment="1" applyProtection="1">
      <alignment horizontal="center" vertical="center"/>
    </xf>
    <xf numFmtId="164" fontId="4" fillId="3" borderId="36" xfId="0" applyNumberFormat="1" applyFont="1" applyFill="1" applyBorder="1" applyAlignment="1" applyProtection="1">
      <alignment horizontal="center" vertical="center"/>
    </xf>
    <xf numFmtId="164" fontId="4" fillId="3" borderId="49" xfId="0" applyNumberFormat="1" applyFont="1" applyFill="1" applyBorder="1" applyAlignment="1" applyProtection="1">
      <alignment horizontal="center" vertical="center"/>
    </xf>
    <xf numFmtId="0" fontId="5" fillId="4" borderId="26" xfId="0" applyFont="1" applyFill="1" applyBorder="1" applyAlignment="1" applyProtection="1">
      <alignment vertical="center"/>
    </xf>
    <xf numFmtId="0" fontId="5" fillId="0" borderId="51" xfId="0" applyFont="1" applyBorder="1" applyAlignment="1" applyProtection="1">
      <alignment vertical="center"/>
    </xf>
    <xf numFmtId="0" fontId="0" fillId="0" borderId="29" xfId="0" applyBorder="1" applyAlignment="1" applyProtection="1">
      <alignment horizontal="center" vertical="center"/>
    </xf>
    <xf numFmtId="0" fontId="5" fillId="0" borderId="57" xfId="0" applyFont="1" applyBorder="1" applyAlignment="1" applyProtection="1">
      <alignment vertical="center"/>
    </xf>
    <xf numFmtId="44" fontId="4" fillId="3" borderId="0" xfId="0" applyNumberFormat="1" applyFont="1" applyFill="1" applyAlignment="1" applyProtection="1">
      <alignment vertical="center"/>
    </xf>
    <xf numFmtId="44" fontId="4" fillId="0" borderId="68" xfId="0" applyNumberFormat="1" applyFont="1" applyBorder="1" applyAlignment="1" applyProtection="1">
      <alignment vertical="center"/>
    </xf>
    <xf numFmtId="44" fontId="4" fillId="0" borderId="57" xfId="0" applyNumberFormat="1" applyFont="1" applyBorder="1" applyAlignment="1" applyProtection="1">
      <alignment horizontal="left" vertical="center"/>
    </xf>
    <xf numFmtId="0" fontId="5" fillId="3" borderId="39" xfId="0" applyFont="1" applyFill="1" applyBorder="1" applyAlignment="1" applyProtection="1">
      <alignment vertical="center"/>
    </xf>
    <xf numFmtId="0" fontId="5" fillId="3" borderId="40" xfId="0" applyFont="1" applyFill="1" applyBorder="1" applyAlignment="1" applyProtection="1">
      <alignment vertical="center"/>
    </xf>
    <xf numFmtId="2" fontId="4" fillId="3" borderId="40" xfId="0" applyNumberFormat="1" applyFont="1" applyFill="1" applyBorder="1" applyAlignment="1" applyProtection="1">
      <alignment horizontal="center" vertical="center"/>
    </xf>
    <xf numFmtId="44" fontId="4" fillId="3" borderId="40" xfId="0" applyNumberFormat="1" applyFont="1" applyFill="1" applyBorder="1" applyAlignment="1" applyProtection="1">
      <alignment vertical="center"/>
    </xf>
    <xf numFmtId="44" fontId="4" fillId="3" borderId="41" xfId="0" applyNumberFormat="1" applyFont="1" applyFill="1" applyBorder="1" applyAlignment="1" applyProtection="1">
      <alignment horizontal="left" vertical="center"/>
    </xf>
    <xf numFmtId="2" fontId="5" fillId="0" borderId="46" xfId="0" applyNumberFormat="1" applyFont="1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 vertical="center"/>
    </xf>
    <xf numFmtId="44" fontId="4" fillId="3" borderId="56" xfId="0" applyNumberFormat="1" applyFont="1" applyFill="1" applyBorder="1" applyAlignment="1" applyProtection="1">
      <alignment vertical="center"/>
    </xf>
    <xf numFmtId="2" fontId="5" fillId="3" borderId="46" xfId="0" applyNumberFormat="1" applyFont="1" applyFill="1" applyBorder="1" applyAlignment="1" applyProtection="1">
      <alignment horizontal="center" vertical="center"/>
    </xf>
    <xf numFmtId="1" fontId="5" fillId="3" borderId="63" xfId="0" applyNumberFormat="1" applyFont="1" applyFill="1" applyBorder="1" applyAlignment="1" applyProtection="1">
      <alignment horizontal="center" vertical="center"/>
    </xf>
    <xf numFmtId="2" fontId="5" fillId="3" borderId="0" xfId="0" applyNumberFormat="1" applyFont="1" applyFill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center"/>
    </xf>
    <xf numFmtId="0" fontId="5" fillId="0" borderId="52" xfId="0" applyFont="1" applyBorder="1" applyAlignment="1" applyProtection="1">
      <alignment horizontal="center" vertical="center"/>
    </xf>
    <xf numFmtId="0" fontId="5" fillId="3" borderId="46" xfId="0" applyFont="1" applyFill="1" applyBorder="1" applyAlignment="1" applyProtection="1">
      <alignment vertical="center"/>
    </xf>
    <xf numFmtId="44" fontId="4" fillId="0" borderId="57" xfId="0" applyNumberFormat="1" applyFont="1" applyBorder="1" applyAlignment="1" applyProtection="1">
      <alignment vertical="center"/>
    </xf>
    <xf numFmtId="0" fontId="5" fillId="3" borderId="48" xfId="0" applyFont="1" applyFill="1" applyBorder="1" applyAlignment="1" applyProtection="1">
      <alignment horizontal="right" vertical="center"/>
    </xf>
    <xf numFmtId="2" fontId="5" fillId="3" borderId="5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Protection="1"/>
    <xf numFmtId="0" fontId="0" fillId="0" borderId="61" xfId="0" applyBorder="1" applyAlignment="1" applyProtection="1">
      <alignment horizontal="center" vertical="center"/>
    </xf>
    <xf numFmtId="2" fontId="5" fillId="0" borderId="34" xfId="0" applyNumberFormat="1" applyFont="1" applyBorder="1" applyAlignment="1" applyProtection="1">
      <alignment horizontal="center" vertical="center"/>
    </xf>
    <xf numFmtId="0" fontId="0" fillId="0" borderId="60" xfId="0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  <xf numFmtId="1" fontId="5" fillId="3" borderId="59" xfId="0" applyNumberFormat="1" applyFont="1" applyFill="1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44" fontId="4" fillId="0" borderId="37" xfId="0" applyNumberFormat="1" applyFont="1" applyBorder="1" applyAlignment="1" applyProtection="1">
      <alignment vertical="center"/>
    </xf>
    <xf numFmtId="0" fontId="5" fillId="0" borderId="44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2" fontId="5" fillId="0" borderId="0" xfId="0" applyNumberFormat="1" applyFont="1" applyAlignment="1" applyProtection="1">
      <alignment horizontal="right" vertical="center"/>
    </xf>
    <xf numFmtId="1" fontId="4" fillId="0" borderId="0" xfId="0" applyNumberFormat="1" applyFont="1" applyAlignment="1" applyProtection="1">
      <alignment horizontal="center" vertical="center" wrapText="1"/>
    </xf>
    <xf numFmtId="44" fontId="4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44" fontId="4" fillId="0" borderId="48" xfId="0" applyNumberFormat="1" applyFont="1" applyBorder="1" applyAlignment="1" applyProtection="1">
      <alignment vertical="center"/>
    </xf>
    <xf numFmtId="0" fontId="5" fillId="4" borderId="44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/>
    </xf>
    <xf numFmtId="2" fontId="3" fillId="0" borderId="0" xfId="0" applyNumberFormat="1" applyFont="1" applyAlignment="1" applyProtection="1">
      <alignment horizontal="center"/>
    </xf>
    <xf numFmtId="2" fontId="3" fillId="0" borderId="0" xfId="0" applyNumberFormat="1" applyFont="1" applyAlignment="1" applyProtection="1">
      <alignment horizontal="right"/>
    </xf>
    <xf numFmtId="44" fontId="3" fillId="0" borderId="0" xfId="1" applyFont="1" applyFill="1" applyBorder="1" applyProtection="1"/>
    <xf numFmtId="44" fontId="3" fillId="0" borderId="0" xfId="0" applyNumberFormat="1" applyFont="1" applyProtection="1"/>
    <xf numFmtId="44" fontId="2" fillId="0" borderId="0" xfId="0" applyNumberFormat="1" applyFont="1" applyProtection="1"/>
    <xf numFmtId="8" fontId="4" fillId="0" borderId="61" xfId="0" applyNumberFormat="1" applyFont="1" applyBorder="1" applyAlignment="1" applyProtection="1">
      <alignment vertic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" Type="http://schemas.openxmlformats.org/officeDocument/2006/relationships/image" Target="../media/image4.jpeg"/><Relationship Id="rId21" Type="http://schemas.openxmlformats.org/officeDocument/2006/relationships/image" Target="../media/image22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10" Type="http://schemas.openxmlformats.org/officeDocument/2006/relationships/image" Target="../media/image11.jpeg"/><Relationship Id="rId19" Type="http://schemas.openxmlformats.org/officeDocument/2006/relationships/image" Target="../media/image20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66675</xdr:rowOff>
    </xdr:to>
    <xdr:pic>
      <xdr:nvPicPr>
        <xdr:cNvPr id="4101" name="Picture 5" descr="Fsb 3 cm">
          <a:extLst>
            <a:ext uri="{FF2B5EF4-FFF2-40B4-BE49-F238E27FC236}">
              <a16:creationId xmlns:a16="http://schemas.microsoft.com/office/drawing/2014/main" id="{588B475D-1DA2-4D1C-9348-694CC17A5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1781175</xdr:colOff>
      <xdr:row>0</xdr:row>
      <xdr:rowOff>590550</xdr:rowOff>
    </xdr:from>
    <xdr:to>
      <xdr:col>6</xdr:col>
      <xdr:colOff>613075</xdr:colOff>
      <xdr:row>1</xdr:row>
      <xdr:rowOff>419100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9812EFF8-FBFD-4130-8FB2-FA4A189E1B0B}"/>
            </a:ext>
          </a:extLst>
        </xdr:cNvPr>
        <xdr:cNvSpPr txBox="1">
          <a:spLocks noChangeArrowheads="1"/>
        </xdr:cNvSpPr>
      </xdr:nvSpPr>
      <xdr:spPr bwMode="auto">
        <a:xfrm>
          <a:off x="1781175" y="590550"/>
          <a:ext cx="82773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0" bIns="0" anchor="t" upright="1"/>
        <a:lstStyle/>
        <a:p>
          <a:pPr algn="l" rtl="0">
            <a:defRPr sz="1000"/>
          </a:pPr>
          <a:r>
            <a:rPr lang="sv-FI" sz="2600" b="1" i="0" u="none" strike="noStrike" baseline="0">
              <a:solidFill>
                <a:srgbClr val="000000"/>
              </a:solidFill>
              <a:latin typeface="Arial"/>
              <a:cs typeface="Arial"/>
            </a:rPr>
            <a:t>Finlands Svenska Brand- och Räddningsförbund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5</xdr:row>
      <xdr:rowOff>0</xdr:rowOff>
    </xdr:from>
    <xdr:to>
      <xdr:col>4</xdr:col>
      <xdr:colOff>428625</xdr:colOff>
      <xdr:row>20</xdr:row>
      <xdr:rowOff>95250</xdr:rowOff>
    </xdr:to>
    <xdr:pic>
      <xdr:nvPicPr>
        <xdr:cNvPr id="3257" name="Picture 1" descr="470901PIKE030_iso">
          <a:extLst>
            <a:ext uri="{FF2B5EF4-FFF2-40B4-BE49-F238E27FC236}">
              <a16:creationId xmlns:a16="http://schemas.microsoft.com/office/drawing/2014/main" id="{3B14835E-C233-4F12-A004-AE90CA96E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91259"/>
          <a:ext cx="2703101" cy="2494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4</xdr:row>
      <xdr:rowOff>0</xdr:rowOff>
    </xdr:from>
    <xdr:to>
      <xdr:col>9</xdr:col>
      <xdr:colOff>457200</xdr:colOff>
      <xdr:row>21</xdr:row>
      <xdr:rowOff>0</xdr:rowOff>
    </xdr:to>
    <xdr:pic>
      <xdr:nvPicPr>
        <xdr:cNvPr id="3258" name="Picture 2" descr="470901POLO030_iso">
          <a:extLst>
            <a:ext uri="{FF2B5EF4-FFF2-40B4-BE49-F238E27FC236}">
              <a16:creationId xmlns:a16="http://schemas.microsoft.com/office/drawing/2014/main" id="{89264950-F5B1-481B-BBCB-45A290ED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0"/>
          <a:ext cx="2771775" cy="275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214254</xdr:colOff>
      <xdr:row>24</xdr:row>
      <xdr:rowOff>66205</xdr:rowOff>
    </xdr:from>
    <xdr:to>
      <xdr:col>4</xdr:col>
      <xdr:colOff>376179</xdr:colOff>
      <xdr:row>39</xdr:row>
      <xdr:rowOff>151930</xdr:rowOff>
    </xdr:to>
    <xdr:pic>
      <xdr:nvPicPr>
        <xdr:cNvPr id="3259" name="Picture 3" descr="470901TPAI030_iso">
          <a:extLst>
            <a:ext uri="{FF2B5EF4-FFF2-40B4-BE49-F238E27FC236}">
              <a16:creationId xmlns:a16="http://schemas.microsoft.com/office/drawing/2014/main" id="{A9CB3561-CBB0-4F99-9F0F-358327DF4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254" y="4294835"/>
          <a:ext cx="2607851" cy="2484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24</xdr:row>
      <xdr:rowOff>19050</xdr:rowOff>
    </xdr:from>
    <xdr:to>
      <xdr:col>9</xdr:col>
      <xdr:colOff>476250</xdr:colOff>
      <xdr:row>45</xdr:row>
      <xdr:rowOff>95250</xdr:rowOff>
    </xdr:to>
    <xdr:pic>
      <xdr:nvPicPr>
        <xdr:cNvPr id="3260" name="Picture 4" descr="4712030008030_iso">
          <a:extLst>
            <a:ext uri="{FF2B5EF4-FFF2-40B4-BE49-F238E27FC236}">
              <a16:creationId xmlns:a16="http://schemas.microsoft.com/office/drawing/2014/main" id="{C6EAED95-352B-4D06-926D-203A2F93C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4305300"/>
          <a:ext cx="2847975" cy="3571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43</xdr:row>
      <xdr:rowOff>9525</xdr:rowOff>
    </xdr:from>
    <xdr:to>
      <xdr:col>4</xdr:col>
      <xdr:colOff>180975</xdr:colOff>
      <xdr:row>55</xdr:row>
      <xdr:rowOff>19050</xdr:rowOff>
    </xdr:to>
    <xdr:pic>
      <xdr:nvPicPr>
        <xdr:cNvPr id="3261" name="Picture 5" descr="4712040008030_iso">
          <a:extLst>
            <a:ext uri="{FF2B5EF4-FFF2-40B4-BE49-F238E27FC236}">
              <a16:creationId xmlns:a16="http://schemas.microsoft.com/office/drawing/2014/main" id="{C16CC850-95AE-44BF-BC50-4F6C77BF7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467600"/>
          <a:ext cx="2457450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376884</xdr:colOff>
      <xdr:row>48</xdr:row>
      <xdr:rowOff>183915</xdr:rowOff>
    </xdr:from>
    <xdr:to>
      <xdr:col>8</xdr:col>
      <xdr:colOff>548334</xdr:colOff>
      <xdr:row>55</xdr:row>
      <xdr:rowOff>77141</xdr:rowOff>
    </xdr:to>
    <xdr:pic>
      <xdr:nvPicPr>
        <xdr:cNvPr id="3262" name="Picture 6" descr="470902LIPP031_iso">
          <a:extLst>
            <a:ext uri="{FF2B5EF4-FFF2-40B4-BE49-F238E27FC236}">
              <a16:creationId xmlns:a16="http://schemas.microsoft.com/office/drawing/2014/main" id="{385ABE8B-835D-4558-BC4E-A306A24BD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4291" y="8387174"/>
          <a:ext cx="2005895" cy="1073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61</xdr:row>
      <xdr:rowOff>9525</xdr:rowOff>
    </xdr:from>
    <xdr:to>
      <xdr:col>4</xdr:col>
      <xdr:colOff>542925</xdr:colOff>
      <xdr:row>74</xdr:row>
      <xdr:rowOff>85725</xdr:rowOff>
    </xdr:to>
    <xdr:pic>
      <xdr:nvPicPr>
        <xdr:cNvPr id="3263" name="Picture 7" descr="471501000850_iso">
          <a:extLst>
            <a:ext uri="{FF2B5EF4-FFF2-40B4-BE49-F238E27FC236}">
              <a16:creationId xmlns:a16="http://schemas.microsoft.com/office/drawing/2014/main" id="{159060CE-56C9-432F-B060-011C3CF7C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639425"/>
          <a:ext cx="2933700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61</xdr:row>
      <xdr:rowOff>28575</xdr:rowOff>
    </xdr:from>
    <xdr:to>
      <xdr:col>8</xdr:col>
      <xdr:colOff>590550</xdr:colOff>
      <xdr:row>77</xdr:row>
      <xdr:rowOff>200025</xdr:rowOff>
    </xdr:to>
    <xdr:pic>
      <xdr:nvPicPr>
        <xdr:cNvPr id="3264" name="Picture 8" descr="471201000850_iso">
          <a:extLst>
            <a:ext uri="{FF2B5EF4-FFF2-40B4-BE49-F238E27FC236}">
              <a16:creationId xmlns:a16="http://schemas.microsoft.com/office/drawing/2014/main" id="{5644EED5-9E62-424B-A099-D4D08AD43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0658475"/>
          <a:ext cx="2009775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91</xdr:row>
      <xdr:rowOff>19050</xdr:rowOff>
    </xdr:from>
    <xdr:to>
      <xdr:col>9</xdr:col>
      <xdr:colOff>476250</xdr:colOff>
      <xdr:row>109</xdr:row>
      <xdr:rowOff>19050</xdr:rowOff>
    </xdr:to>
    <xdr:pic>
      <xdr:nvPicPr>
        <xdr:cNvPr id="3265" name="Picture 9" descr="471202000850_iso">
          <a:extLst>
            <a:ext uri="{FF2B5EF4-FFF2-40B4-BE49-F238E27FC236}">
              <a16:creationId xmlns:a16="http://schemas.microsoft.com/office/drawing/2014/main" id="{0FEC78A4-44F3-4D45-839C-2E00A5A5E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5792450"/>
          <a:ext cx="2867025" cy="300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96</xdr:row>
      <xdr:rowOff>28575</xdr:rowOff>
    </xdr:from>
    <xdr:to>
      <xdr:col>4</xdr:col>
      <xdr:colOff>561975</xdr:colOff>
      <xdr:row>109</xdr:row>
      <xdr:rowOff>142875</xdr:rowOff>
    </xdr:to>
    <xdr:pic>
      <xdr:nvPicPr>
        <xdr:cNvPr id="3266" name="Picture 12" descr="4711210008414_iso">
          <a:extLst>
            <a:ext uri="{FF2B5EF4-FFF2-40B4-BE49-F238E27FC236}">
              <a16:creationId xmlns:a16="http://schemas.microsoft.com/office/drawing/2014/main" id="{895071B8-0E31-49E3-8780-5791F6921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706850"/>
          <a:ext cx="29622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533400</xdr:colOff>
      <xdr:row>83</xdr:row>
      <xdr:rowOff>47625</xdr:rowOff>
    </xdr:from>
    <xdr:to>
      <xdr:col>8</xdr:col>
      <xdr:colOff>600075</xdr:colOff>
      <xdr:row>87</xdr:row>
      <xdr:rowOff>123825</xdr:rowOff>
    </xdr:to>
    <xdr:pic>
      <xdr:nvPicPr>
        <xdr:cNvPr id="3267" name="Picture 14" descr="471903JVYÖ100_iso">
          <a:extLst>
            <a:ext uri="{FF2B5EF4-FFF2-40B4-BE49-F238E27FC236}">
              <a16:creationId xmlns:a16="http://schemas.microsoft.com/office/drawing/2014/main" id="{37261A3A-82EA-46BF-9364-0A09BD884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14430375"/>
          <a:ext cx="18954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115</xdr:row>
      <xdr:rowOff>19050</xdr:rowOff>
    </xdr:from>
    <xdr:to>
      <xdr:col>4</xdr:col>
      <xdr:colOff>504825</xdr:colOff>
      <xdr:row>128</xdr:row>
      <xdr:rowOff>114300</xdr:rowOff>
    </xdr:to>
    <xdr:pic>
      <xdr:nvPicPr>
        <xdr:cNvPr id="3268" name="Picture 15" descr="472501000838_iso">
          <a:extLst>
            <a:ext uri="{FF2B5EF4-FFF2-40B4-BE49-F238E27FC236}">
              <a16:creationId xmlns:a16="http://schemas.microsoft.com/office/drawing/2014/main" id="{4D542D9E-EE4A-4C70-8D5E-D1C9B19AC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935825"/>
          <a:ext cx="2867025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115</xdr:row>
      <xdr:rowOff>38100</xdr:rowOff>
    </xdr:from>
    <xdr:to>
      <xdr:col>9</xdr:col>
      <xdr:colOff>495300</xdr:colOff>
      <xdr:row>127</xdr:row>
      <xdr:rowOff>95250</xdr:rowOff>
    </xdr:to>
    <xdr:pic>
      <xdr:nvPicPr>
        <xdr:cNvPr id="3269" name="Picture 16" descr="472301000838_iso">
          <a:extLst>
            <a:ext uri="{FF2B5EF4-FFF2-40B4-BE49-F238E27FC236}">
              <a16:creationId xmlns:a16="http://schemas.microsoft.com/office/drawing/2014/main" id="{5255E249-B9C6-4246-A087-1C11C3D30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9954875"/>
          <a:ext cx="2809875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132</xdr:row>
      <xdr:rowOff>19050</xdr:rowOff>
    </xdr:from>
    <xdr:to>
      <xdr:col>9</xdr:col>
      <xdr:colOff>438150</xdr:colOff>
      <xdr:row>145</xdr:row>
      <xdr:rowOff>0</xdr:rowOff>
    </xdr:to>
    <xdr:pic>
      <xdr:nvPicPr>
        <xdr:cNvPr id="3270" name="Picture 17" descr="472302000838_iso">
          <a:extLst>
            <a:ext uri="{FF2B5EF4-FFF2-40B4-BE49-F238E27FC236}">
              <a16:creationId xmlns:a16="http://schemas.microsoft.com/office/drawing/2014/main" id="{97BE4535-EBCF-4DE2-ADDD-87EBB3EA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2783800"/>
          <a:ext cx="2676525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132</xdr:row>
      <xdr:rowOff>9525</xdr:rowOff>
    </xdr:from>
    <xdr:to>
      <xdr:col>4</xdr:col>
      <xdr:colOff>66675</xdr:colOff>
      <xdr:row>149</xdr:row>
      <xdr:rowOff>142875</xdr:rowOff>
    </xdr:to>
    <xdr:pic>
      <xdr:nvPicPr>
        <xdr:cNvPr id="3271" name="Picture 18" descr="472201000838_iso">
          <a:extLst>
            <a:ext uri="{FF2B5EF4-FFF2-40B4-BE49-F238E27FC236}">
              <a16:creationId xmlns:a16="http://schemas.microsoft.com/office/drawing/2014/main" id="{101E680F-44D1-473D-85F7-CE9954C1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774275"/>
          <a:ext cx="2200275" cy="298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153</xdr:row>
      <xdr:rowOff>9525</xdr:rowOff>
    </xdr:from>
    <xdr:to>
      <xdr:col>4</xdr:col>
      <xdr:colOff>276225</xdr:colOff>
      <xdr:row>165</xdr:row>
      <xdr:rowOff>142875</xdr:rowOff>
    </xdr:to>
    <xdr:pic>
      <xdr:nvPicPr>
        <xdr:cNvPr id="3272" name="Picture 19" descr="472111000838_iso">
          <a:extLst>
            <a:ext uri="{FF2B5EF4-FFF2-40B4-BE49-F238E27FC236}">
              <a16:creationId xmlns:a16="http://schemas.microsoft.com/office/drawing/2014/main" id="{57CE2BF6-F389-4800-9AD4-01C17048E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6365200"/>
          <a:ext cx="2457450" cy="207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153</xdr:row>
      <xdr:rowOff>19050</xdr:rowOff>
    </xdr:from>
    <xdr:to>
      <xdr:col>9</xdr:col>
      <xdr:colOff>342900</xdr:colOff>
      <xdr:row>165</xdr:row>
      <xdr:rowOff>133350</xdr:rowOff>
    </xdr:to>
    <xdr:pic>
      <xdr:nvPicPr>
        <xdr:cNvPr id="3273" name="Picture 20" descr="472121000838_iso">
          <a:extLst>
            <a:ext uri="{FF2B5EF4-FFF2-40B4-BE49-F238E27FC236}">
              <a16:creationId xmlns:a16="http://schemas.microsoft.com/office/drawing/2014/main" id="{587CE5F8-ACF6-4BC2-8FC0-C9A37EDE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26374725"/>
          <a:ext cx="251460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352425</xdr:colOff>
      <xdr:row>147</xdr:row>
      <xdr:rowOff>66675</xdr:rowOff>
    </xdr:from>
    <xdr:to>
      <xdr:col>8</xdr:col>
      <xdr:colOff>85725</xdr:colOff>
      <xdr:row>150</xdr:row>
      <xdr:rowOff>0</xdr:rowOff>
    </xdr:to>
    <xdr:pic>
      <xdr:nvPicPr>
        <xdr:cNvPr id="3274" name="Picture 21" descr="472903JSOL099_iso">
          <a:extLst>
            <a:ext uri="{FF2B5EF4-FFF2-40B4-BE49-F238E27FC236}">
              <a16:creationId xmlns:a16="http://schemas.microsoft.com/office/drawing/2014/main" id="{862166DB-7172-488B-BEE2-027DDD3FA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25288875"/>
          <a:ext cx="952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171</xdr:row>
      <xdr:rowOff>19050</xdr:rowOff>
    </xdr:from>
    <xdr:to>
      <xdr:col>4</xdr:col>
      <xdr:colOff>495300</xdr:colOff>
      <xdr:row>185</xdr:row>
      <xdr:rowOff>19050</xdr:rowOff>
    </xdr:to>
    <xdr:pic>
      <xdr:nvPicPr>
        <xdr:cNvPr id="3275" name="Picture 22" descr="471163000850_iso">
          <a:extLst>
            <a:ext uri="{FF2B5EF4-FFF2-40B4-BE49-F238E27FC236}">
              <a16:creationId xmlns:a16="http://schemas.microsoft.com/office/drawing/2014/main" id="{8FC79DE4-97A3-47BD-85EE-7DBF82A58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451300"/>
          <a:ext cx="2895600" cy="22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171</xdr:row>
      <xdr:rowOff>19050</xdr:rowOff>
    </xdr:from>
    <xdr:to>
      <xdr:col>9</xdr:col>
      <xdr:colOff>447675</xdr:colOff>
      <xdr:row>184</xdr:row>
      <xdr:rowOff>123825</xdr:rowOff>
    </xdr:to>
    <xdr:pic>
      <xdr:nvPicPr>
        <xdr:cNvPr id="3276" name="Picture 23" descr="472163000938">
          <a:extLst>
            <a:ext uri="{FF2B5EF4-FFF2-40B4-BE49-F238E27FC236}">
              <a16:creationId xmlns:a16="http://schemas.microsoft.com/office/drawing/2014/main" id="{74687BA5-32C1-4832-AD7B-15405C228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9451300"/>
          <a:ext cx="28098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189</xdr:row>
      <xdr:rowOff>28575</xdr:rowOff>
    </xdr:from>
    <xdr:to>
      <xdr:col>3</xdr:col>
      <xdr:colOff>333375</xdr:colOff>
      <xdr:row>199</xdr:row>
      <xdr:rowOff>38100</xdr:rowOff>
    </xdr:to>
    <xdr:pic>
      <xdr:nvPicPr>
        <xdr:cNvPr id="3277" name="Picture 24" descr="470902VIRK055_iso">
          <a:extLst>
            <a:ext uri="{FF2B5EF4-FFF2-40B4-BE49-F238E27FC236}">
              <a16:creationId xmlns:a16="http://schemas.microsoft.com/office/drawing/2014/main" id="{E1D24073-D6DC-4632-8591-7B467255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2470725"/>
          <a:ext cx="160972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78</xdr:row>
      <xdr:rowOff>85725</xdr:rowOff>
    </xdr:from>
    <xdr:to>
      <xdr:col>4</xdr:col>
      <xdr:colOff>476250</xdr:colOff>
      <xdr:row>92</xdr:row>
      <xdr:rowOff>85725</xdr:rowOff>
    </xdr:to>
    <xdr:pic>
      <xdr:nvPicPr>
        <xdr:cNvPr id="3278" name="Picture 26" descr="4711110008414_iso">
          <a:extLst>
            <a:ext uri="{FF2B5EF4-FFF2-40B4-BE49-F238E27FC236}">
              <a16:creationId xmlns:a16="http://schemas.microsoft.com/office/drawing/2014/main" id="{5D7E6477-27DF-45FE-9949-8D0D7A385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416021"/>
          <a:ext cx="2855501" cy="2436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</xdr:colOff>
      <xdr:row>191</xdr:row>
      <xdr:rowOff>28575</xdr:rowOff>
    </xdr:from>
    <xdr:to>
      <xdr:col>8</xdr:col>
      <xdr:colOff>495300</xdr:colOff>
      <xdr:row>195</xdr:row>
      <xdr:rowOff>95250</xdr:rowOff>
    </xdr:to>
    <xdr:pic>
      <xdr:nvPicPr>
        <xdr:cNvPr id="3279" name="Bildobjekt 1">
          <a:extLst>
            <a:ext uri="{FF2B5EF4-FFF2-40B4-BE49-F238E27FC236}">
              <a16:creationId xmlns:a16="http://schemas.microsoft.com/office/drawing/2014/main" id="{3C746FD0-0529-4D99-986D-555BBC7C6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32794575"/>
          <a:ext cx="16668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203</xdr:row>
      <xdr:rowOff>0</xdr:rowOff>
    </xdr:from>
    <xdr:to>
      <xdr:col>4</xdr:col>
      <xdr:colOff>552450</xdr:colOff>
      <xdr:row>217</xdr:row>
      <xdr:rowOff>9525</xdr:rowOff>
    </xdr:to>
    <xdr:pic>
      <xdr:nvPicPr>
        <xdr:cNvPr id="3280" name="Bildobjekt 2">
          <a:extLst>
            <a:ext uri="{FF2B5EF4-FFF2-40B4-BE49-F238E27FC236}">
              <a16:creationId xmlns:a16="http://schemas.microsoft.com/office/drawing/2014/main" id="{DF445DAB-83B2-469E-A2AC-88F630075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4804350"/>
          <a:ext cx="293370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207</xdr:row>
      <xdr:rowOff>76200</xdr:rowOff>
    </xdr:from>
    <xdr:to>
      <xdr:col>9</xdr:col>
      <xdr:colOff>0</xdr:colOff>
      <xdr:row>209</xdr:row>
      <xdr:rowOff>142875</xdr:rowOff>
    </xdr:to>
    <xdr:pic>
      <xdr:nvPicPr>
        <xdr:cNvPr id="3281" name="Bildobjekt 3">
          <a:extLst>
            <a:ext uri="{FF2B5EF4-FFF2-40B4-BE49-F238E27FC236}">
              <a16:creationId xmlns:a16="http://schemas.microsoft.com/office/drawing/2014/main" id="{50CEDE27-7590-4916-ACB8-1ACF4A299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35528250"/>
          <a:ext cx="17621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P114"/>
  <sheetViews>
    <sheetView tabSelected="1" topLeftCell="A32" zoomScale="40" zoomScaleNormal="40" zoomScaleSheetLayoutView="25" zoomScalePageLayoutView="10" workbookViewId="0">
      <selection activeCell="AV84" sqref="AV82:AX84"/>
    </sheetView>
  </sheetViews>
  <sheetFormatPr defaultColWidth="9.1796875" defaultRowHeight="15.5" x14ac:dyDescent="0.35"/>
  <cols>
    <col min="1" max="1" width="62.36328125" style="67" bestFit="1" customWidth="1"/>
    <col min="2" max="2" width="32" style="72" bestFit="1" customWidth="1"/>
    <col min="3" max="3" width="13.453125" style="73" customWidth="1"/>
    <col min="4" max="4" width="13" style="74" customWidth="1"/>
    <col min="5" max="5" width="11.26953125" style="67" customWidth="1"/>
    <col min="6" max="6" width="10.26953125" style="67" customWidth="1"/>
    <col min="7" max="7" width="10.1796875" style="67" customWidth="1"/>
    <col min="8" max="13" width="9.7265625" style="67" customWidth="1"/>
    <col min="14" max="14" width="22.453125" style="67" bestFit="1" customWidth="1"/>
    <col min="15" max="15" width="21" style="67" bestFit="1" customWidth="1"/>
    <col min="16" max="16" width="9.1796875" style="67" customWidth="1"/>
    <col min="17" max="16384" width="9.1796875" style="67"/>
  </cols>
  <sheetData>
    <row r="1" spans="1:15" ht="60.75" customHeight="1" x14ac:dyDescent="0.65">
      <c r="A1" s="97"/>
      <c r="B1" s="98"/>
      <c r="C1" s="97"/>
      <c r="D1" s="97"/>
      <c r="E1" s="97"/>
      <c r="F1" s="97"/>
      <c r="G1" s="97"/>
      <c r="H1" s="97"/>
      <c r="I1" s="97"/>
      <c r="J1" s="97"/>
      <c r="K1" s="99"/>
      <c r="L1" s="99"/>
      <c r="M1" s="100"/>
      <c r="N1" s="100"/>
      <c r="O1" s="101" t="s">
        <v>274</v>
      </c>
    </row>
    <row r="2" spans="1:15" ht="63" customHeight="1" x14ac:dyDescent="0.45">
      <c r="A2" s="102"/>
      <c r="B2" s="97"/>
      <c r="C2" s="97"/>
      <c r="D2" s="97"/>
      <c r="E2" s="97"/>
      <c r="F2" s="97"/>
      <c r="G2" s="97"/>
      <c r="H2" s="97"/>
      <c r="I2" s="97"/>
      <c r="J2" s="97"/>
      <c r="K2" s="99"/>
      <c r="L2" s="99"/>
      <c r="M2" s="100"/>
      <c r="N2" s="100"/>
      <c r="O2" s="100"/>
    </row>
    <row r="3" spans="1:15" ht="63" customHeight="1" x14ac:dyDescent="0.45">
      <c r="A3" s="102"/>
      <c r="B3" s="97"/>
      <c r="C3" s="97"/>
      <c r="D3" s="97"/>
      <c r="E3" s="97"/>
      <c r="F3" s="97"/>
      <c r="G3" s="97"/>
      <c r="H3" s="97"/>
      <c r="I3" s="97"/>
      <c r="J3" s="97"/>
      <c r="K3" s="99"/>
      <c r="L3" s="99"/>
      <c r="M3" s="100"/>
      <c r="N3" s="100"/>
      <c r="O3" s="100"/>
    </row>
    <row r="4" spans="1:15" ht="32.25" customHeight="1" x14ac:dyDescent="0.35">
      <c r="A4" s="103" t="s">
        <v>0</v>
      </c>
      <c r="B4" s="89"/>
      <c r="C4" s="89"/>
      <c r="D4" s="89"/>
      <c r="E4" s="89"/>
      <c r="F4" s="89"/>
      <c r="G4" s="89"/>
      <c r="H4" s="104"/>
      <c r="I4" s="104"/>
      <c r="J4" s="103" t="s">
        <v>1</v>
      </c>
      <c r="K4" s="105"/>
      <c r="L4" s="105"/>
      <c r="M4" s="105"/>
      <c r="N4" s="105"/>
      <c r="O4" s="100"/>
    </row>
    <row r="5" spans="1:15" ht="33.75" customHeight="1" x14ac:dyDescent="0.35">
      <c r="A5" s="103" t="s">
        <v>2</v>
      </c>
      <c r="B5" s="88"/>
      <c r="C5" s="88"/>
      <c r="D5" s="88"/>
      <c r="E5" s="88"/>
      <c r="F5" s="88"/>
      <c r="G5" s="88"/>
      <c r="H5" s="100"/>
      <c r="I5" s="100"/>
      <c r="J5" s="106" t="s">
        <v>3</v>
      </c>
      <c r="K5" s="107"/>
      <c r="L5" s="107"/>
      <c r="M5" s="108"/>
      <c r="N5" s="109">
        <v>45658</v>
      </c>
      <c r="O5" s="110"/>
    </row>
    <row r="6" spans="1:15" ht="32.25" customHeight="1" x14ac:dyDescent="0.35">
      <c r="A6" s="103" t="s">
        <v>273</v>
      </c>
      <c r="B6" s="88"/>
      <c r="C6" s="88"/>
      <c r="D6" s="88"/>
      <c r="E6" s="88"/>
      <c r="F6" s="88"/>
      <c r="G6" s="88"/>
      <c r="H6" s="100"/>
      <c r="I6" s="100"/>
      <c r="J6" s="106" t="s">
        <v>4</v>
      </c>
      <c r="K6" s="107"/>
      <c r="L6" s="107"/>
      <c r="M6" s="108"/>
      <c r="N6" s="90"/>
      <c r="O6" s="90"/>
    </row>
    <row r="7" spans="1:15" ht="30" customHeight="1" x14ac:dyDescent="0.35">
      <c r="A7" s="103" t="s">
        <v>5</v>
      </c>
      <c r="B7" s="88"/>
      <c r="C7" s="88"/>
      <c r="D7" s="88"/>
      <c r="E7" s="88"/>
      <c r="F7" s="88"/>
      <c r="G7" s="88"/>
      <c r="H7" s="104"/>
      <c r="I7" s="104"/>
      <c r="J7" s="104"/>
      <c r="K7" s="105"/>
      <c r="L7" s="105"/>
      <c r="M7" s="105"/>
      <c r="N7" s="105"/>
      <c r="O7" s="100"/>
    </row>
    <row r="8" spans="1:15" ht="30" customHeight="1" x14ac:dyDescent="0.35">
      <c r="A8" s="103" t="s">
        <v>6</v>
      </c>
      <c r="B8" s="88"/>
      <c r="C8" s="88"/>
      <c r="D8" s="88"/>
      <c r="E8" s="88"/>
      <c r="F8" s="88"/>
      <c r="G8" s="88"/>
      <c r="H8" s="104"/>
      <c r="I8" s="104"/>
      <c r="J8" s="104"/>
      <c r="K8" s="105"/>
      <c r="L8" s="105"/>
      <c r="M8" s="105"/>
      <c r="N8" s="105"/>
      <c r="O8" s="100"/>
    </row>
    <row r="9" spans="1:15" ht="30.75" customHeight="1" x14ac:dyDescent="0.35">
      <c r="A9" s="103" t="s">
        <v>7</v>
      </c>
      <c r="B9" s="88"/>
      <c r="C9" s="88"/>
      <c r="D9" s="88"/>
      <c r="E9" s="88"/>
      <c r="F9" s="88"/>
      <c r="G9" s="88"/>
      <c r="H9" s="104"/>
      <c r="I9" s="104"/>
      <c r="J9" s="104"/>
      <c r="K9" s="105"/>
      <c r="L9" s="105"/>
      <c r="M9" s="105"/>
      <c r="N9" s="105"/>
      <c r="O9" s="100"/>
    </row>
    <row r="10" spans="1:15" s="1" customFormat="1" ht="13" thickBot="1" x14ac:dyDescent="0.3">
      <c r="A10" s="111"/>
      <c r="B10" s="112"/>
      <c r="C10" s="113"/>
      <c r="D10" s="114"/>
      <c r="E10" s="115"/>
      <c r="F10" s="111"/>
      <c r="G10" s="116"/>
      <c r="H10" s="117"/>
      <c r="I10" s="117"/>
      <c r="J10" s="117"/>
      <c r="K10" s="115"/>
      <c r="L10" s="115"/>
      <c r="M10" s="115"/>
      <c r="N10" s="115"/>
      <c r="O10" s="115"/>
    </row>
    <row r="11" spans="1:15" s="68" customFormat="1" ht="51" customHeight="1" thickBot="1" x14ac:dyDescent="0.45">
      <c r="A11" s="118" t="s">
        <v>8</v>
      </c>
      <c r="B11" s="119"/>
      <c r="C11" s="120"/>
      <c r="D11" s="121" t="s">
        <v>9</v>
      </c>
      <c r="E11" s="122"/>
      <c r="F11" s="122"/>
      <c r="G11" s="123"/>
      <c r="H11" s="123"/>
      <c r="I11" s="123"/>
      <c r="J11" s="123"/>
      <c r="K11" s="123"/>
      <c r="L11" s="123"/>
      <c r="M11" s="123"/>
      <c r="N11" s="123"/>
      <c r="O11" s="124"/>
    </row>
    <row r="12" spans="1:15" ht="45.75" customHeight="1" thickBot="1" x14ac:dyDescent="0.4">
      <c r="A12" s="125" t="s">
        <v>10</v>
      </c>
      <c r="B12" s="126" t="s">
        <v>11</v>
      </c>
      <c r="C12" s="127" t="s">
        <v>12</v>
      </c>
      <c r="D12" s="128"/>
      <c r="E12" s="129" t="s">
        <v>13</v>
      </c>
      <c r="F12" s="129" t="s">
        <v>14</v>
      </c>
      <c r="G12" s="130" t="s">
        <v>15</v>
      </c>
      <c r="H12" s="126" t="s">
        <v>16</v>
      </c>
      <c r="I12" s="126" t="s">
        <v>17</v>
      </c>
      <c r="J12" s="126" t="s">
        <v>18</v>
      </c>
      <c r="K12" s="129" t="s">
        <v>19</v>
      </c>
      <c r="L12" s="131"/>
      <c r="M12" s="132"/>
      <c r="N12" s="133" t="s">
        <v>20</v>
      </c>
      <c r="O12" s="133" t="s">
        <v>21</v>
      </c>
    </row>
    <row r="13" spans="1:15" ht="28" customHeight="1" x14ac:dyDescent="0.35">
      <c r="A13" s="134" t="s">
        <v>22</v>
      </c>
      <c r="B13" s="135" t="s">
        <v>23</v>
      </c>
      <c r="C13" s="136" t="s">
        <v>24</v>
      </c>
      <c r="D13" s="137"/>
      <c r="E13" s="24"/>
      <c r="F13" s="25"/>
      <c r="G13" s="26"/>
      <c r="H13" s="26"/>
      <c r="I13" s="25"/>
      <c r="J13" s="25"/>
      <c r="K13" s="27"/>
      <c r="L13" s="138"/>
      <c r="M13" s="139"/>
      <c r="N13" s="140">
        <v>36.79</v>
      </c>
      <c r="O13" s="141">
        <f t="shared" ref="O13:O23" si="0">SUM(E13:K13)*N13</f>
        <v>0</v>
      </c>
    </row>
    <row r="14" spans="1:15" ht="28" customHeight="1" x14ac:dyDescent="0.35">
      <c r="A14" s="142" t="s">
        <v>25</v>
      </c>
      <c r="B14" s="143" t="s">
        <v>26</v>
      </c>
      <c r="C14" s="144" t="s">
        <v>24</v>
      </c>
      <c r="D14" s="145"/>
      <c r="E14" s="28"/>
      <c r="F14" s="29"/>
      <c r="G14" s="30"/>
      <c r="H14" s="30"/>
      <c r="I14" s="29"/>
      <c r="J14" s="29"/>
      <c r="K14" s="31"/>
      <c r="L14" s="138"/>
      <c r="M14" s="139"/>
      <c r="N14" s="149">
        <v>41.84</v>
      </c>
      <c r="O14" s="150">
        <f t="shared" si="0"/>
        <v>0</v>
      </c>
    </row>
    <row r="15" spans="1:15" ht="28" hidden="1" customHeight="1" x14ac:dyDescent="0.35">
      <c r="A15" s="142" t="s">
        <v>27</v>
      </c>
      <c r="B15" s="143" t="s">
        <v>28</v>
      </c>
      <c r="C15" s="144" t="s">
        <v>24</v>
      </c>
      <c r="D15" s="145"/>
      <c r="E15" s="28"/>
      <c r="F15" s="29"/>
      <c r="G15" s="30"/>
      <c r="H15" s="30"/>
      <c r="I15" s="29"/>
      <c r="J15" s="29"/>
      <c r="K15" s="31"/>
      <c r="L15" s="138"/>
      <c r="M15" s="139"/>
      <c r="N15" s="149">
        <v>33.25</v>
      </c>
      <c r="O15" s="150">
        <f t="shared" si="0"/>
        <v>0</v>
      </c>
    </row>
    <row r="16" spans="1:15" ht="28" customHeight="1" x14ac:dyDescent="0.35">
      <c r="A16" s="142" t="s">
        <v>29</v>
      </c>
      <c r="B16" s="143" t="s">
        <v>30</v>
      </c>
      <c r="C16" s="144" t="s">
        <v>24</v>
      </c>
      <c r="D16" s="145"/>
      <c r="E16" s="28"/>
      <c r="F16" s="29"/>
      <c r="G16" s="29"/>
      <c r="H16" s="29"/>
      <c r="I16" s="29"/>
      <c r="J16" s="29"/>
      <c r="K16" s="31"/>
      <c r="L16" s="138"/>
      <c r="M16" s="139"/>
      <c r="N16" s="149">
        <v>31.39</v>
      </c>
      <c r="O16" s="150">
        <f t="shared" ref="O16" si="1">SUM(E16:K16)*N16</f>
        <v>0</v>
      </c>
    </row>
    <row r="17" spans="1:15" ht="28" customHeight="1" x14ac:dyDescent="0.35">
      <c r="A17" s="142" t="s">
        <v>31</v>
      </c>
      <c r="B17" s="143" t="s">
        <v>32</v>
      </c>
      <c r="C17" s="144" t="s">
        <v>24</v>
      </c>
      <c r="D17" s="145"/>
      <c r="E17" s="28"/>
      <c r="F17" s="29"/>
      <c r="G17" s="29"/>
      <c r="H17" s="29"/>
      <c r="I17" s="29"/>
      <c r="J17" s="29"/>
      <c r="K17" s="31"/>
      <c r="L17" s="138"/>
      <c r="M17" s="139"/>
      <c r="N17" s="149">
        <v>106.9</v>
      </c>
      <c r="O17" s="150">
        <f t="shared" si="0"/>
        <v>0</v>
      </c>
    </row>
    <row r="18" spans="1:15" ht="28" customHeight="1" x14ac:dyDescent="0.35">
      <c r="A18" s="142" t="s">
        <v>33</v>
      </c>
      <c r="B18" s="143" t="s">
        <v>34</v>
      </c>
      <c r="C18" s="144" t="s">
        <v>35</v>
      </c>
      <c r="D18" s="145"/>
      <c r="E18" s="28"/>
      <c r="F18" s="29"/>
      <c r="G18" s="30"/>
      <c r="H18" s="30"/>
      <c r="I18" s="29"/>
      <c r="J18" s="29"/>
      <c r="K18" s="31"/>
      <c r="L18" s="138"/>
      <c r="M18" s="139"/>
      <c r="N18" s="149">
        <v>61.35</v>
      </c>
      <c r="O18" s="150">
        <f t="shared" si="0"/>
        <v>0</v>
      </c>
    </row>
    <row r="19" spans="1:15" ht="28" customHeight="1" x14ac:dyDescent="0.35">
      <c r="A19" s="151" t="s">
        <v>36</v>
      </c>
      <c r="B19" s="143" t="s">
        <v>37</v>
      </c>
      <c r="C19" s="144" t="s">
        <v>35</v>
      </c>
      <c r="D19" s="145"/>
      <c r="E19" s="28"/>
      <c r="F19" s="29"/>
      <c r="G19" s="30"/>
      <c r="H19" s="30"/>
      <c r="I19" s="29"/>
      <c r="J19" s="29"/>
      <c r="K19" s="31"/>
      <c r="L19" s="138"/>
      <c r="M19" s="139"/>
      <c r="N19" s="149">
        <v>129.85</v>
      </c>
      <c r="O19" s="150">
        <f t="shared" si="0"/>
        <v>0</v>
      </c>
    </row>
    <row r="20" spans="1:15" ht="28" customHeight="1" x14ac:dyDescent="0.45">
      <c r="A20" s="152" t="s">
        <v>261</v>
      </c>
      <c r="B20" s="143" t="s">
        <v>38</v>
      </c>
      <c r="C20" s="153" t="s">
        <v>24</v>
      </c>
      <c r="D20" s="154"/>
      <c r="E20" s="28"/>
      <c r="F20" s="29"/>
      <c r="G20" s="30"/>
      <c r="H20" s="30"/>
      <c r="I20" s="29"/>
      <c r="J20" s="29"/>
      <c r="K20" s="31"/>
      <c r="L20" s="138"/>
      <c r="M20" s="139"/>
      <c r="N20" s="149">
        <v>171.43</v>
      </c>
      <c r="O20" s="150">
        <f t="shared" si="0"/>
        <v>0</v>
      </c>
    </row>
    <row r="21" spans="1:15" ht="28" customHeight="1" x14ac:dyDescent="0.45">
      <c r="A21" s="152" t="s">
        <v>262</v>
      </c>
      <c r="B21" s="143" t="s">
        <v>39</v>
      </c>
      <c r="C21" s="153" t="s">
        <v>24</v>
      </c>
      <c r="D21" s="154"/>
      <c r="E21" s="28"/>
      <c r="F21" s="29"/>
      <c r="G21" s="30"/>
      <c r="H21" s="30"/>
      <c r="I21" s="29"/>
      <c r="J21" s="29"/>
      <c r="K21" s="31"/>
      <c r="L21" s="138"/>
      <c r="M21" s="139"/>
      <c r="N21" s="149">
        <v>171.43</v>
      </c>
      <c r="O21" s="150">
        <f t="shared" si="0"/>
        <v>0</v>
      </c>
    </row>
    <row r="22" spans="1:15" ht="28" customHeight="1" x14ac:dyDescent="0.35">
      <c r="A22" s="142" t="s">
        <v>40</v>
      </c>
      <c r="B22" s="143" t="s">
        <v>41</v>
      </c>
      <c r="C22" s="144" t="s">
        <v>24</v>
      </c>
      <c r="D22" s="145"/>
      <c r="E22" s="28"/>
      <c r="F22" s="29"/>
      <c r="G22" s="30"/>
      <c r="H22" s="30"/>
      <c r="I22" s="29"/>
      <c r="J22" s="29"/>
      <c r="K22" s="31"/>
      <c r="L22" s="138"/>
      <c r="M22" s="139"/>
      <c r="N22" s="149">
        <v>76.2</v>
      </c>
      <c r="O22" s="150">
        <f t="shared" si="0"/>
        <v>0</v>
      </c>
    </row>
    <row r="23" spans="1:15" ht="28" customHeight="1" thickBot="1" x14ac:dyDescent="0.4">
      <c r="A23" s="155" t="s">
        <v>42</v>
      </c>
      <c r="B23" s="156" t="s">
        <v>43</v>
      </c>
      <c r="C23" s="157" t="s">
        <v>24</v>
      </c>
      <c r="D23" s="158"/>
      <c r="E23" s="32"/>
      <c r="F23" s="33"/>
      <c r="G23" s="34"/>
      <c r="H23" s="34"/>
      <c r="I23" s="33"/>
      <c r="J23" s="33"/>
      <c r="K23" s="35"/>
      <c r="L23" s="162"/>
      <c r="M23" s="163"/>
      <c r="N23" s="164">
        <v>54.48</v>
      </c>
      <c r="O23" s="165">
        <f t="shared" si="0"/>
        <v>0</v>
      </c>
    </row>
    <row r="24" spans="1:15" ht="30" customHeight="1" thickBot="1" x14ac:dyDescent="0.4">
      <c r="A24" s="166" t="s">
        <v>44</v>
      </c>
      <c r="B24" s="129" t="s">
        <v>11</v>
      </c>
      <c r="C24" s="127" t="s">
        <v>12</v>
      </c>
      <c r="D24" s="128"/>
      <c r="E24" s="167">
        <v>48</v>
      </c>
      <c r="F24" s="168">
        <v>50</v>
      </c>
      <c r="G24" s="167">
        <v>52</v>
      </c>
      <c r="H24" s="168">
        <v>54</v>
      </c>
      <c r="I24" s="168">
        <v>56</v>
      </c>
      <c r="J24" s="169">
        <v>58</v>
      </c>
      <c r="K24" s="168">
        <v>60</v>
      </c>
      <c r="L24" s="170">
        <v>62</v>
      </c>
      <c r="M24" s="169">
        <v>64</v>
      </c>
      <c r="N24" s="129" t="s">
        <v>20</v>
      </c>
      <c r="O24" s="133" t="s">
        <v>21</v>
      </c>
    </row>
    <row r="25" spans="1:15" ht="28" customHeight="1" x14ac:dyDescent="0.35">
      <c r="A25" s="171" t="s">
        <v>45</v>
      </c>
      <c r="B25" s="172" t="s">
        <v>46</v>
      </c>
      <c r="C25" s="173" t="s">
        <v>24</v>
      </c>
      <c r="D25" s="174" t="s">
        <v>47</v>
      </c>
      <c r="E25" s="36"/>
      <c r="F25" s="37"/>
      <c r="G25" s="37"/>
      <c r="H25" s="38"/>
      <c r="I25" s="38"/>
      <c r="J25" s="38"/>
      <c r="K25" s="38"/>
      <c r="L25" s="38"/>
      <c r="M25" s="39"/>
      <c r="N25" s="175">
        <v>233.56</v>
      </c>
      <c r="O25" s="176">
        <f>SUM(E25:M25)*N25</f>
        <v>0</v>
      </c>
    </row>
    <row r="26" spans="1:15" ht="28" customHeight="1" x14ac:dyDescent="0.35">
      <c r="A26" s="177"/>
      <c r="B26" s="178"/>
      <c r="C26" s="179"/>
      <c r="D26" s="180" t="s">
        <v>48</v>
      </c>
      <c r="E26" s="40"/>
      <c r="F26" s="30"/>
      <c r="G26" s="30"/>
      <c r="H26" s="29"/>
      <c r="I26" s="29"/>
      <c r="J26" s="29"/>
      <c r="K26" s="29"/>
      <c r="L26" s="29"/>
      <c r="M26" s="31"/>
      <c r="N26" s="182">
        <v>233.56</v>
      </c>
      <c r="O26" s="183">
        <f>SUM(E26:M26)*N26</f>
        <v>0</v>
      </c>
    </row>
    <row r="27" spans="1:15" ht="28" customHeight="1" x14ac:dyDescent="0.35">
      <c r="A27" s="177"/>
      <c r="B27" s="178"/>
      <c r="C27" s="179"/>
      <c r="D27" s="180" t="s">
        <v>49</v>
      </c>
      <c r="E27" s="40"/>
      <c r="F27" s="30"/>
      <c r="G27" s="30"/>
      <c r="H27" s="29"/>
      <c r="I27" s="29"/>
      <c r="J27" s="29"/>
      <c r="K27" s="29"/>
      <c r="L27" s="29"/>
      <c r="M27" s="31"/>
      <c r="N27" s="182">
        <v>233.56</v>
      </c>
      <c r="O27" s="183">
        <f t="shared" ref="O27:O36" si="2">SUM(E27:M27)*N27</f>
        <v>0</v>
      </c>
    </row>
    <row r="28" spans="1:15" ht="28" customHeight="1" thickBot="1" x14ac:dyDescent="0.4">
      <c r="A28" s="184"/>
      <c r="B28" s="185"/>
      <c r="C28" s="186"/>
      <c r="D28" s="187" t="s">
        <v>50</v>
      </c>
      <c r="E28" s="32"/>
      <c r="F28" s="34"/>
      <c r="G28" s="34"/>
      <c r="H28" s="33"/>
      <c r="I28" s="33"/>
      <c r="J28" s="33"/>
      <c r="K28" s="33"/>
      <c r="L28" s="33"/>
      <c r="M28" s="35"/>
      <c r="N28" s="188">
        <f>N25</f>
        <v>233.56</v>
      </c>
      <c r="O28" s="189">
        <f t="shared" si="2"/>
        <v>0</v>
      </c>
    </row>
    <row r="29" spans="1:15" ht="28" customHeight="1" x14ac:dyDescent="0.35">
      <c r="A29" s="171" t="s">
        <v>51</v>
      </c>
      <c r="B29" s="172" t="s">
        <v>52</v>
      </c>
      <c r="C29" s="173" t="s">
        <v>24</v>
      </c>
      <c r="D29" s="174" t="s">
        <v>47</v>
      </c>
      <c r="E29" s="36"/>
      <c r="F29" s="38"/>
      <c r="G29" s="38"/>
      <c r="H29" s="38"/>
      <c r="I29" s="38"/>
      <c r="J29" s="38"/>
      <c r="K29" s="38"/>
      <c r="L29" s="38"/>
      <c r="M29" s="39"/>
      <c r="N29" s="190">
        <v>98.08</v>
      </c>
      <c r="O29" s="191">
        <f t="shared" si="2"/>
        <v>0</v>
      </c>
    </row>
    <row r="30" spans="1:15" ht="28" customHeight="1" x14ac:dyDescent="0.35">
      <c r="A30" s="177"/>
      <c r="B30" s="178"/>
      <c r="C30" s="179"/>
      <c r="D30" s="180" t="s">
        <v>48</v>
      </c>
      <c r="E30" s="40"/>
      <c r="F30" s="29"/>
      <c r="G30" s="29"/>
      <c r="H30" s="29"/>
      <c r="I30" s="29"/>
      <c r="J30" s="29"/>
      <c r="K30" s="29"/>
      <c r="L30" s="29"/>
      <c r="M30" s="31"/>
      <c r="N30" s="182">
        <f>SUM(N29)</f>
        <v>98.08</v>
      </c>
      <c r="O30" s="183">
        <f t="shared" si="2"/>
        <v>0</v>
      </c>
    </row>
    <row r="31" spans="1:15" ht="28" customHeight="1" x14ac:dyDescent="0.35">
      <c r="A31" s="177"/>
      <c r="B31" s="178"/>
      <c r="C31" s="179"/>
      <c r="D31" s="180" t="s">
        <v>49</v>
      </c>
      <c r="E31" s="40"/>
      <c r="F31" s="29"/>
      <c r="G31" s="29"/>
      <c r="H31" s="29"/>
      <c r="I31" s="29"/>
      <c r="J31" s="29"/>
      <c r="K31" s="29"/>
      <c r="L31" s="29"/>
      <c r="M31" s="31"/>
      <c r="N31" s="182">
        <f>SUM(N30)</f>
        <v>98.08</v>
      </c>
      <c r="O31" s="183">
        <f t="shared" si="2"/>
        <v>0</v>
      </c>
    </row>
    <row r="32" spans="1:15" ht="28" customHeight="1" thickBot="1" x14ac:dyDescent="0.4">
      <c r="A32" s="177"/>
      <c r="B32" s="178"/>
      <c r="C32" s="179"/>
      <c r="D32" s="192" t="s">
        <v>50</v>
      </c>
      <c r="E32" s="41"/>
      <c r="F32" s="42"/>
      <c r="G32" s="42"/>
      <c r="H32" s="42"/>
      <c r="I32" s="42"/>
      <c r="J32" s="42"/>
      <c r="K32" s="42"/>
      <c r="L32" s="42"/>
      <c r="M32" s="43"/>
      <c r="N32" s="188">
        <f>SUM(N31)</f>
        <v>98.08</v>
      </c>
      <c r="O32" s="189">
        <f t="shared" si="2"/>
        <v>0</v>
      </c>
    </row>
    <row r="33" spans="1:15" ht="28" customHeight="1" x14ac:dyDescent="0.35">
      <c r="A33" s="193" t="s">
        <v>53</v>
      </c>
      <c r="B33" s="172" t="s">
        <v>54</v>
      </c>
      <c r="C33" s="194" t="s">
        <v>24</v>
      </c>
      <c r="D33" s="174" t="s">
        <v>47</v>
      </c>
      <c r="E33" s="36"/>
      <c r="F33" s="38"/>
      <c r="G33" s="38"/>
      <c r="H33" s="38"/>
      <c r="I33" s="38"/>
      <c r="J33" s="38"/>
      <c r="K33" s="38"/>
      <c r="L33" s="38"/>
      <c r="M33" s="39"/>
      <c r="N33" s="190">
        <v>135.41</v>
      </c>
      <c r="O33" s="191">
        <f t="shared" si="2"/>
        <v>0</v>
      </c>
    </row>
    <row r="34" spans="1:15" ht="28" customHeight="1" x14ac:dyDescent="0.35">
      <c r="A34" s="177"/>
      <c r="B34" s="178"/>
      <c r="C34" s="195"/>
      <c r="D34" s="180" t="s">
        <v>48</v>
      </c>
      <c r="E34" s="40"/>
      <c r="F34" s="44"/>
      <c r="G34" s="44"/>
      <c r="H34" s="29"/>
      <c r="I34" s="29"/>
      <c r="J34" s="29"/>
      <c r="K34" s="29"/>
      <c r="L34" s="29"/>
      <c r="M34" s="31"/>
      <c r="N34" s="182">
        <f>SUM(N33)</f>
        <v>135.41</v>
      </c>
      <c r="O34" s="183">
        <f t="shared" si="2"/>
        <v>0</v>
      </c>
    </row>
    <row r="35" spans="1:15" ht="28" customHeight="1" x14ac:dyDescent="0.35">
      <c r="A35" s="177"/>
      <c r="B35" s="178"/>
      <c r="C35" s="196"/>
      <c r="D35" s="180" t="s">
        <v>49</v>
      </c>
      <c r="E35" s="40"/>
      <c r="F35" s="30"/>
      <c r="G35" s="30"/>
      <c r="H35" s="29"/>
      <c r="I35" s="29"/>
      <c r="J35" s="29"/>
      <c r="K35" s="29"/>
      <c r="L35" s="29"/>
      <c r="M35" s="31"/>
      <c r="N35" s="182">
        <f>SUM(N34)</f>
        <v>135.41</v>
      </c>
      <c r="O35" s="183">
        <f t="shared" si="2"/>
        <v>0</v>
      </c>
    </row>
    <row r="36" spans="1:15" ht="28" customHeight="1" thickBot="1" x14ac:dyDescent="0.4">
      <c r="A36" s="184"/>
      <c r="B36" s="185"/>
      <c r="C36" s="197"/>
      <c r="D36" s="187" t="s">
        <v>50</v>
      </c>
      <c r="E36" s="32"/>
      <c r="F36" s="34"/>
      <c r="G36" s="34"/>
      <c r="H36" s="33"/>
      <c r="I36" s="33"/>
      <c r="J36" s="33"/>
      <c r="K36" s="33"/>
      <c r="L36" s="33"/>
      <c r="M36" s="35"/>
      <c r="N36" s="188">
        <f>N33</f>
        <v>135.41</v>
      </c>
      <c r="O36" s="189">
        <f t="shared" si="2"/>
        <v>0</v>
      </c>
    </row>
    <row r="37" spans="1:15" ht="30" customHeight="1" thickBot="1" x14ac:dyDescent="0.4">
      <c r="A37" s="198" t="s">
        <v>55</v>
      </c>
      <c r="B37" s="133" t="s">
        <v>11</v>
      </c>
      <c r="C37" s="127" t="s">
        <v>12</v>
      </c>
      <c r="D37" s="128"/>
      <c r="E37" s="199" t="s">
        <v>56</v>
      </c>
      <c r="F37" s="82" t="s">
        <v>57</v>
      </c>
      <c r="G37" s="199" t="s">
        <v>58</v>
      </c>
      <c r="H37" s="200" t="s">
        <v>59</v>
      </c>
      <c r="I37" s="201" t="s">
        <v>60</v>
      </c>
      <c r="J37" s="202" t="s">
        <v>61</v>
      </c>
      <c r="K37" s="199"/>
      <c r="L37" s="201"/>
      <c r="M37" s="203"/>
      <c r="N37" s="129" t="s">
        <v>20</v>
      </c>
      <c r="O37" s="133" t="s">
        <v>21</v>
      </c>
    </row>
    <row r="38" spans="1:15" ht="28" customHeight="1" x14ac:dyDescent="0.35">
      <c r="A38" s="204" t="s">
        <v>62</v>
      </c>
      <c r="B38" s="205" t="s">
        <v>263</v>
      </c>
      <c r="C38" s="194" t="s">
        <v>63</v>
      </c>
      <c r="D38" s="206" t="s">
        <v>48</v>
      </c>
      <c r="E38" s="36"/>
      <c r="F38" s="37"/>
      <c r="G38" s="37"/>
      <c r="H38" s="38"/>
      <c r="I38" s="38"/>
      <c r="J38" s="39"/>
      <c r="K38" s="207"/>
      <c r="L38" s="207"/>
      <c r="M38" s="208"/>
      <c r="N38" s="209">
        <v>42.45</v>
      </c>
      <c r="O38" s="191">
        <f>SUM(E38:J38)*N38</f>
        <v>0</v>
      </c>
    </row>
    <row r="39" spans="1:15" ht="28" customHeight="1" x14ac:dyDescent="0.35">
      <c r="A39" s="204" t="s">
        <v>264</v>
      </c>
      <c r="B39" s="210" t="s">
        <v>265</v>
      </c>
      <c r="C39" s="211" t="s">
        <v>63</v>
      </c>
      <c r="D39" s="212" t="s">
        <v>48</v>
      </c>
      <c r="E39" s="40"/>
      <c r="F39" s="30"/>
      <c r="G39" s="30"/>
      <c r="H39" s="29"/>
      <c r="I39" s="29"/>
      <c r="J39" s="31"/>
      <c r="K39" s="207"/>
      <c r="L39" s="207"/>
      <c r="M39" s="208"/>
      <c r="N39" s="140">
        <v>58.02</v>
      </c>
      <c r="O39" s="191">
        <f>SUM(E39:J39)*N39</f>
        <v>0</v>
      </c>
    </row>
    <row r="40" spans="1:15" ht="28" customHeight="1" x14ac:dyDescent="0.35">
      <c r="A40" s="204" t="s">
        <v>64</v>
      </c>
      <c r="B40" s="213" t="s">
        <v>266</v>
      </c>
      <c r="C40" s="214" t="s">
        <v>63</v>
      </c>
      <c r="D40" s="215" t="s">
        <v>48</v>
      </c>
      <c r="E40" s="40"/>
      <c r="F40" s="30"/>
      <c r="G40" s="30"/>
      <c r="H40" s="29"/>
      <c r="I40" s="29"/>
      <c r="J40" s="31"/>
      <c r="K40" s="207"/>
      <c r="L40" s="207"/>
      <c r="M40" s="208"/>
      <c r="N40" s="149">
        <v>42.45</v>
      </c>
      <c r="O40" s="191">
        <f>SUM(E40:J40)*N40</f>
        <v>0</v>
      </c>
    </row>
    <row r="41" spans="1:15" ht="28" hidden="1" customHeight="1" x14ac:dyDescent="0.35">
      <c r="A41" s="204"/>
      <c r="B41" s="213"/>
      <c r="C41" s="214"/>
      <c r="D41" s="215"/>
      <c r="E41" s="40"/>
      <c r="F41" s="30"/>
      <c r="G41" s="30"/>
      <c r="H41" s="29"/>
      <c r="I41" s="29"/>
      <c r="J41" s="31"/>
      <c r="K41" s="207"/>
      <c r="L41" s="207"/>
      <c r="M41" s="208"/>
      <c r="N41" s="149"/>
      <c r="O41" s="191"/>
    </row>
    <row r="42" spans="1:15" ht="28" customHeight="1" thickBot="1" x14ac:dyDescent="0.4">
      <c r="A42" s="204" t="s">
        <v>65</v>
      </c>
      <c r="B42" s="213" t="s">
        <v>66</v>
      </c>
      <c r="C42" s="211" t="s">
        <v>63</v>
      </c>
      <c r="D42" s="215" t="s">
        <v>48</v>
      </c>
      <c r="E42" s="40"/>
      <c r="F42" s="30"/>
      <c r="G42" s="30"/>
      <c r="H42" s="29"/>
      <c r="I42" s="29"/>
      <c r="J42" s="31"/>
      <c r="K42" s="207"/>
      <c r="L42" s="207"/>
      <c r="M42" s="208"/>
      <c r="N42" s="149">
        <v>76.87</v>
      </c>
      <c r="O42" s="191">
        <f>SUM(E42:J42)*N42</f>
        <v>0</v>
      </c>
    </row>
    <row r="43" spans="1:15" ht="28" hidden="1" customHeight="1" x14ac:dyDescent="0.35">
      <c r="A43" s="216" t="s">
        <v>67</v>
      </c>
      <c r="B43" s="213" t="s">
        <v>68</v>
      </c>
      <c r="C43" s="211" t="s">
        <v>69</v>
      </c>
      <c r="D43" s="215" t="s">
        <v>48</v>
      </c>
      <c r="E43" s="181"/>
      <c r="F43" s="69"/>
      <c r="G43" s="69"/>
      <c r="H43" s="147"/>
      <c r="I43" s="147"/>
      <c r="J43" s="148"/>
      <c r="K43" s="207"/>
      <c r="L43" s="207"/>
      <c r="M43" s="208"/>
      <c r="N43" s="149">
        <v>54.87</v>
      </c>
      <c r="O43" s="191">
        <f>SUM(E43:J43)*N43</f>
        <v>0</v>
      </c>
    </row>
    <row r="44" spans="1:15" ht="28" hidden="1" customHeight="1" thickBot="1" x14ac:dyDescent="0.4">
      <c r="A44" s="217" t="s">
        <v>70</v>
      </c>
      <c r="B44" s="218" t="s">
        <v>71</v>
      </c>
      <c r="C44" s="197" t="s">
        <v>69</v>
      </c>
      <c r="D44" s="219" t="s">
        <v>48</v>
      </c>
      <c r="E44" s="159"/>
      <c r="F44" s="70"/>
      <c r="G44" s="70"/>
      <c r="H44" s="160"/>
      <c r="I44" s="160"/>
      <c r="J44" s="161"/>
      <c r="K44" s="220"/>
      <c r="L44" s="220"/>
      <c r="M44" s="221"/>
      <c r="N44" s="164">
        <v>52.9</v>
      </c>
      <c r="O44" s="191">
        <f>SUM(E44:J44)*N44</f>
        <v>0</v>
      </c>
    </row>
    <row r="45" spans="1:15" ht="30" customHeight="1" thickBot="1" x14ac:dyDescent="0.4">
      <c r="A45" s="166" t="s">
        <v>72</v>
      </c>
      <c r="B45" s="126" t="s">
        <v>11</v>
      </c>
      <c r="C45" s="222" t="s">
        <v>12</v>
      </c>
      <c r="D45" s="223"/>
      <c r="E45" s="224">
        <v>48</v>
      </c>
      <c r="F45" s="224">
        <v>50</v>
      </c>
      <c r="G45" s="168">
        <v>52</v>
      </c>
      <c r="H45" s="225">
        <v>54</v>
      </c>
      <c r="I45" s="168">
        <v>56</v>
      </c>
      <c r="J45" s="168">
        <v>58</v>
      </c>
      <c r="K45" s="225">
        <v>60</v>
      </c>
      <c r="L45" s="224">
        <v>62</v>
      </c>
      <c r="M45" s="168">
        <v>64</v>
      </c>
      <c r="N45" s="126" t="s">
        <v>20</v>
      </c>
      <c r="O45" s="129" t="s">
        <v>21</v>
      </c>
    </row>
    <row r="46" spans="1:15" ht="28" customHeight="1" x14ac:dyDescent="0.35">
      <c r="A46" s="134" t="s">
        <v>73</v>
      </c>
      <c r="B46" s="226" t="s">
        <v>74</v>
      </c>
      <c r="C46" s="196" t="s">
        <v>35</v>
      </c>
      <c r="D46" s="227" t="s">
        <v>48</v>
      </c>
      <c r="E46" s="48"/>
      <c r="F46" s="26"/>
      <c r="G46" s="26"/>
      <c r="H46" s="25"/>
      <c r="I46" s="25"/>
      <c r="J46" s="25"/>
      <c r="K46" s="25"/>
      <c r="L46" s="25"/>
      <c r="M46" s="49"/>
      <c r="N46" s="175">
        <v>197.45</v>
      </c>
      <c r="O46" s="191">
        <f>SUM(E46:M46)*N46</f>
        <v>0</v>
      </c>
    </row>
    <row r="47" spans="1:15" ht="28" hidden="1" customHeight="1" x14ac:dyDescent="0.35">
      <c r="A47" s="228" t="s">
        <v>75</v>
      </c>
      <c r="B47" s="229" t="s">
        <v>76</v>
      </c>
      <c r="C47" s="230" t="s">
        <v>35</v>
      </c>
      <c r="D47" s="180" t="s">
        <v>48</v>
      </c>
      <c r="E47" s="28"/>
      <c r="F47" s="30"/>
      <c r="G47" s="30"/>
      <c r="H47" s="29"/>
      <c r="I47" s="29"/>
      <c r="J47" s="29"/>
      <c r="K47" s="29"/>
      <c r="L47" s="29"/>
      <c r="M47" s="46"/>
      <c r="N47" s="182">
        <v>119.78</v>
      </c>
      <c r="O47" s="183">
        <f>SUM(E47:M47)*N47</f>
        <v>0</v>
      </c>
    </row>
    <row r="48" spans="1:15" ht="28" customHeight="1" x14ac:dyDescent="0.35">
      <c r="A48" s="232" t="s">
        <v>77</v>
      </c>
      <c r="B48" s="143" t="s">
        <v>78</v>
      </c>
      <c r="C48" s="211" t="s">
        <v>35</v>
      </c>
      <c r="D48" s="233" t="s">
        <v>48</v>
      </c>
      <c r="E48" s="28"/>
      <c r="F48" s="30"/>
      <c r="G48" s="30"/>
      <c r="H48" s="29"/>
      <c r="I48" s="29"/>
      <c r="J48" s="29"/>
      <c r="K48" s="29"/>
      <c r="L48" s="29"/>
      <c r="M48" s="46"/>
      <c r="N48" s="182">
        <v>188.3</v>
      </c>
      <c r="O48" s="183">
        <f t="shared" ref="O48:O55" si="3">SUM(E48:M48)*N48</f>
        <v>0</v>
      </c>
    </row>
    <row r="49" spans="1:15" ht="28" customHeight="1" x14ac:dyDescent="0.35">
      <c r="A49" s="234" t="s">
        <v>79</v>
      </c>
      <c r="B49" s="229" t="s">
        <v>80</v>
      </c>
      <c r="C49" s="211" t="s">
        <v>35</v>
      </c>
      <c r="D49" s="192" t="s">
        <v>48</v>
      </c>
      <c r="E49" s="28"/>
      <c r="F49" s="30"/>
      <c r="G49" s="30"/>
      <c r="H49" s="29"/>
      <c r="I49" s="29"/>
      <c r="J49" s="29"/>
      <c r="K49" s="29"/>
      <c r="L49" s="29"/>
      <c r="M49" s="46"/>
      <c r="N49" s="182">
        <v>297.68</v>
      </c>
      <c r="O49" s="183">
        <f t="shared" si="3"/>
        <v>0</v>
      </c>
    </row>
    <row r="50" spans="1:15" ht="28" customHeight="1" x14ac:dyDescent="0.35">
      <c r="A50" s="234" t="s">
        <v>81</v>
      </c>
      <c r="B50" s="235" t="s">
        <v>82</v>
      </c>
      <c r="C50" s="236" t="s">
        <v>35</v>
      </c>
      <c r="D50" s="180" t="s">
        <v>48</v>
      </c>
      <c r="E50" s="28"/>
      <c r="F50" s="30"/>
      <c r="G50" s="30"/>
      <c r="H50" s="29"/>
      <c r="I50" s="29"/>
      <c r="J50" s="29"/>
      <c r="K50" s="29"/>
      <c r="L50" s="29"/>
      <c r="M50" s="46"/>
      <c r="N50" s="182">
        <v>95.33</v>
      </c>
      <c r="O50" s="183">
        <f t="shared" si="3"/>
        <v>0</v>
      </c>
    </row>
    <row r="51" spans="1:15" ht="28" customHeight="1" x14ac:dyDescent="0.35">
      <c r="A51" s="232" t="s">
        <v>83</v>
      </c>
      <c r="B51" s="235" t="s">
        <v>84</v>
      </c>
      <c r="C51" s="196" t="s">
        <v>35</v>
      </c>
      <c r="D51" s="180" t="s">
        <v>48</v>
      </c>
      <c r="E51" s="28"/>
      <c r="F51" s="30"/>
      <c r="G51" s="30"/>
      <c r="H51" s="29"/>
      <c r="I51" s="29"/>
      <c r="J51" s="29"/>
      <c r="K51" s="29"/>
      <c r="L51" s="29"/>
      <c r="M51" s="46"/>
      <c r="N51" s="182">
        <v>95.33</v>
      </c>
      <c r="O51" s="183">
        <f t="shared" si="3"/>
        <v>0</v>
      </c>
    </row>
    <row r="52" spans="1:15" ht="28" customHeight="1" x14ac:dyDescent="0.35">
      <c r="A52" s="234" t="s">
        <v>85</v>
      </c>
      <c r="B52" s="235" t="s">
        <v>86</v>
      </c>
      <c r="C52" s="211" t="s">
        <v>35</v>
      </c>
      <c r="D52" s="180" t="s">
        <v>48</v>
      </c>
      <c r="E52" s="28"/>
      <c r="F52" s="30"/>
      <c r="G52" s="30"/>
      <c r="H52" s="29"/>
      <c r="I52" s="29"/>
      <c r="J52" s="29"/>
      <c r="K52" s="29"/>
      <c r="L52" s="29"/>
      <c r="M52" s="46"/>
      <c r="N52" s="182">
        <v>480.86</v>
      </c>
      <c r="O52" s="183">
        <f t="shared" si="3"/>
        <v>0</v>
      </c>
    </row>
    <row r="53" spans="1:15" ht="28" customHeight="1" thickBot="1" x14ac:dyDescent="0.4">
      <c r="A53" s="232" t="s">
        <v>87</v>
      </c>
      <c r="B53" s="235" t="s">
        <v>88</v>
      </c>
      <c r="C53" s="196" t="s">
        <v>35</v>
      </c>
      <c r="D53" s="233" t="s">
        <v>48</v>
      </c>
      <c r="E53" s="28"/>
      <c r="F53" s="30"/>
      <c r="G53" s="30"/>
      <c r="H53" s="29"/>
      <c r="I53" s="29"/>
      <c r="J53" s="29"/>
      <c r="K53" s="29"/>
      <c r="L53" s="29"/>
      <c r="M53" s="46"/>
      <c r="N53" s="182">
        <v>480.86</v>
      </c>
      <c r="O53" s="183">
        <f t="shared" si="3"/>
        <v>0</v>
      </c>
    </row>
    <row r="54" spans="1:15" ht="28" hidden="1" customHeight="1" x14ac:dyDescent="0.35">
      <c r="A54" s="142" t="s">
        <v>81</v>
      </c>
      <c r="B54" s="237" t="s">
        <v>89</v>
      </c>
      <c r="C54" s="211" t="s">
        <v>35</v>
      </c>
      <c r="D54" s="192" t="s">
        <v>48</v>
      </c>
      <c r="E54" s="146"/>
      <c r="F54" s="69"/>
      <c r="G54" s="69"/>
      <c r="H54" s="147"/>
      <c r="I54" s="147"/>
      <c r="J54" s="147"/>
      <c r="K54" s="147"/>
      <c r="L54" s="147"/>
      <c r="M54" s="231"/>
      <c r="N54" s="182">
        <v>55.43</v>
      </c>
      <c r="O54" s="183">
        <f t="shared" si="3"/>
        <v>0</v>
      </c>
    </row>
    <row r="55" spans="1:15" ht="28" hidden="1" customHeight="1" thickBot="1" x14ac:dyDescent="0.4">
      <c r="A55" s="238" t="s">
        <v>83</v>
      </c>
      <c r="B55" s="239" t="s">
        <v>90</v>
      </c>
      <c r="C55" s="240" t="s">
        <v>35</v>
      </c>
      <c r="D55" s="187" t="s">
        <v>48</v>
      </c>
      <c r="E55" s="159"/>
      <c r="F55" s="70"/>
      <c r="G55" s="70"/>
      <c r="H55" s="160"/>
      <c r="I55" s="160"/>
      <c r="J55" s="160"/>
      <c r="K55" s="160"/>
      <c r="L55" s="160"/>
      <c r="M55" s="161"/>
      <c r="N55" s="188">
        <v>90.54</v>
      </c>
      <c r="O55" s="189">
        <f t="shared" si="3"/>
        <v>0</v>
      </c>
    </row>
    <row r="56" spans="1:15" ht="30" customHeight="1" thickBot="1" x14ac:dyDescent="0.4">
      <c r="A56" s="241" t="s">
        <v>91</v>
      </c>
      <c r="B56" s="129" t="s">
        <v>11</v>
      </c>
      <c r="C56" s="222" t="s">
        <v>12</v>
      </c>
      <c r="D56" s="223"/>
      <c r="E56" s="224">
        <v>38</v>
      </c>
      <c r="F56" s="168">
        <v>40</v>
      </c>
      <c r="G56" s="168">
        <v>42</v>
      </c>
      <c r="H56" s="225">
        <v>44</v>
      </c>
      <c r="I56" s="224">
        <v>46</v>
      </c>
      <c r="J56" s="168">
        <v>48</v>
      </c>
      <c r="K56" s="242"/>
      <c r="L56" s="167"/>
      <c r="M56" s="169"/>
      <c r="N56" s="126" t="s">
        <v>20</v>
      </c>
      <c r="O56" s="129" t="s">
        <v>21</v>
      </c>
    </row>
    <row r="57" spans="1:15" ht="28" customHeight="1" x14ac:dyDescent="0.35">
      <c r="A57" s="243" t="s">
        <v>45</v>
      </c>
      <c r="B57" s="244" t="s">
        <v>92</v>
      </c>
      <c r="C57" s="245" t="s">
        <v>24</v>
      </c>
      <c r="D57" s="227" t="s">
        <v>48</v>
      </c>
      <c r="E57" s="37"/>
      <c r="F57" s="50"/>
      <c r="G57" s="45"/>
      <c r="H57" s="45"/>
      <c r="I57" s="38"/>
      <c r="J57" s="39"/>
      <c r="K57" s="207"/>
      <c r="L57" s="207"/>
      <c r="M57" s="208"/>
      <c r="N57" s="246">
        <v>315.8</v>
      </c>
      <c r="O57" s="191">
        <f>SUM(D57:J57)*N57</f>
        <v>0</v>
      </c>
    </row>
    <row r="58" spans="1:15" ht="28" customHeight="1" x14ac:dyDescent="0.35">
      <c r="A58" s="177"/>
      <c r="B58" s="178"/>
      <c r="C58" s="196"/>
      <c r="D58" s="180" t="s">
        <v>49</v>
      </c>
      <c r="E58" s="51"/>
      <c r="F58" s="26"/>
      <c r="G58" s="25"/>
      <c r="H58" s="25"/>
      <c r="I58" s="25"/>
      <c r="J58" s="27"/>
      <c r="K58" s="207"/>
      <c r="L58" s="207"/>
      <c r="M58" s="208"/>
      <c r="N58" s="149">
        <f>SUM(N57)</f>
        <v>315.8</v>
      </c>
      <c r="O58" s="191">
        <f>SUM(E58:J58)*N58</f>
        <v>0</v>
      </c>
    </row>
    <row r="59" spans="1:15" ht="28" customHeight="1" thickBot="1" x14ac:dyDescent="0.4">
      <c r="A59" s="177"/>
      <c r="B59" s="178"/>
      <c r="C59" s="196"/>
      <c r="D59" s="192" t="s">
        <v>50</v>
      </c>
      <c r="E59" s="34"/>
      <c r="F59" s="30"/>
      <c r="G59" s="29"/>
      <c r="H59" s="29"/>
      <c r="I59" s="29"/>
      <c r="J59" s="31"/>
      <c r="K59" s="207"/>
      <c r="L59" s="207"/>
      <c r="M59" s="208"/>
      <c r="N59" s="164">
        <f>SUM(N58)</f>
        <v>315.8</v>
      </c>
      <c r="O59" s="189">
        <f>SUM(E59:J59)*N59</f>
        <v>0</v>
      </c>
    </row>
    <row r="60" spans="1:15" ht="28" customHeight="1" x14ac:dyDescent="0.35">
      <c r="A60" s="171" t="s">
        <v>51</v>
      </c>
      <c r="B60" s="172" t="s">
        <v>93</v>
      </c>
      <c r="C60" s="194" t="s">
        <v>24</v>
      </c>
      <c r="D60" s="174" t="s">
        <v>48</v>
      </c>
      <c r="E60" s="36"/>
      <c r="F60" s="38"/>
      <c r="G60" s="62"/>
      <c r="H60" s="38"/>
      <c r="I60" s="38"/>
      <c r="J60" s="39"/>
      <c r="K60" s="207"/>
      <c r="L60" s="207"/>
      <c r="M60" s="208"/>
      <c r="N60" s="140">
        <v>95.5</v>
      </c>
      <c r="O60" s="191">
        <f>SUM(E60:J60)*N60</f>
        <v>0</v>
      </c>
    </row>
    <row r="61" spans="1:15" ht="28" customHeight="1" x14ac:dyDescent="0.35">
      <c r="A61" s="177"/>
      <c r="B61" s="178"/>
      <c r="C61" s="196"/>
      <c r="D61" s="180" t="s">
        <v>49</v>
      </c>
      <c r="E61" s="29"/>
      <c r="F61" s="25"/>
      <c r="G61" s="29"/>
      <c r="H61" s="29"/>
      <c r="I61" s="29"/>
      <c r="J61" s="31"/>
      <c r="K61" s="207"/>
      <c r="L61" s="207"/>
      <c r="M61" s="208"/>
      <c r="N61" s="149">
        <f>SUM(N60)</f>
        <v>95.5</v>
      </c>
      <c r="O61" s="191">
        <f>SUM(E61:K61)*N61</f>
        <v>0</v>
      </c>
    </row>
    <row r="62" spans="1:15" ht="28" customHeight="1" thickBot="1" x14ac:dyDescent="0.4">
      <c r="A62" s="177"/>
      <c r="B62" s="178"/>
      <c r="C62" s="196"/>
      <c r="D62" s="180" t="s">
        <v>50</v>
      </c>
      <c r="E62" s="33"/>
      <c r="F62" s="29"/>
      <c r="G62" s="29"/>
      <c r="H62" s="29"/>
      <c r="I62" s="29"/>
      <c r="J62" s="31"/>
      <c r="K62" s="207"/>
      <c r="L62" s="207"/>
      <c r="M62" s="208"/>
      <c r="N62" s="164">
        <f>N60</f>
        <v>95.5</v>
      </c>
      <c r="O62" s="189">
        <f>SUM(E62:J62)*N62</f>
        <v>0</v>
      </c>
    </row>
    <row r="63" spans="1:15" ht="28" customHeight="1" x14ac:dyDescent="0.35">
      <c r="A63" s="193" t="s">
        <v>94</v>
      </c>
      <c r="B63" s="172" t="s">
        <v>95</v>
      </c>
      <c r="C63" s="194" t="s">
        <v>24</v>
      </c>
      <c r="D63" s="174" t="s">
        <v>48</v>
      </c>
      <c r="E63" s="38"/>
      <c r="F63" s="38"/>
      <c r="G63" s="38"/>
      <c r="H63" s="38"/>
      <c r="I63" s="38"/>
      <c r="J63" s="39"/>
      <c r="K63" s="207"/>
      <c r="L63" s="207"/>
      <c r="M63" s="208"/>
      <c r="N63" s="140">
        <v>79.58</v>
      </c>
      <c r="O63" s="191">
        <f>SUM(E63:K63)*N63</f>
        <v>0</v>
      </c>
    </row>
    <row r="64" spans="1:15" ht="28" customHeight="1" x14ac:dyDescent="0.35">
      <c r="A64" s="177"/>
      <c r="B64" s="178"/>
      <c r="C64" s="196"/>
      <c r="D64" s="180" t="s">
        <v>49</v>
      </c>
      <c r="E64" s="44"/>
      <c r="F64" s="44"/>
      <c r="G64" s="29"/>
      <c r="H64" s="29"/>
      <c r="I64" s="29"/>
      <c r="J64" s="31"/>
      <c r="K64" s="207"/>
      <c r="L64" s="207"/>
      <c r="M64" s="208"/>
      <c r="N64" s="149">
        <f>SUM(N63)</f>
        <v>79.58</v>
      </c>
      <c r="O64" s="191">
        <f>SUM(E64:J64)*N64</f>
        <v>0</v>
      </c>
    </row>
    <row r="65" spans="1:16" ht="28" customHeight="1" thickBot="1" x14ac:dyDescent="0.4">
      <c r="A65" s="184"/>
      <c r="B65" s="178"/>
      <c r="C65" s="196"/>
      <c r="D65" s="180" t="s">
        <v>50</v>
      </c>
      <c r="E65" s="34"/>
      <c r="F65" s="30"/>
      <c r="G65" s="29"/>
      <c r="H65" s="29"/>
      <c r="I65" s="29"/>
      <c r="J65" s="31"/>
      <c r="K65" s="207"/>
      <c r="L65" s="207"/>
      <c r="M65" s="208"/>
      <c r="N65" s="164">
        <f>SUM(N63)</f>
        <v>79.58</v>
      </c>
      <c r="O65" s="189">
        <f>SUM(E65:J65)*N65</f>
        <v>0</v>
      </c>
    </row>
    <row r="66" spans="1:16" ht="28" customHeight="1" x14ac:dyDescent="0.35">
      <c r="A66" s="193" t="s">
        <v>96</v>
      </c>
      <c r="B66" s="172" t="s">
        <v>97</v>
      </c>
      <c r="C66" s="194" t="s">
        <v>24</v>
      </c>
      <c r="D66" s="174" t="s">
        <v>48</v>
      </c>
      <c r="E66" s="38"/>
      <c r="F66" s="38"/>
      <c r="G66" s="38"/>
      <c r="H66" s="38"/>
      <c r="I66" s="38"/>
      <c r="J66" s="39"/>
      <c r="K66" s="207"/>
      <c r="L66" s="207"/>
      <c r="M66" s="208"/>
      <c r="N66" s="140">
        <v>155.06</v>
      </c>
      <c r="O66" s="191">
        <f>SUM(E66:J66)*N66</f>
        <v>0</v>
      </c>
    </row>
    <row r="67" spans="1:16" ht="28" customHeight="1" x14ac:dyDescent="0.35">
      <c r="A67" s="177"/>
      <c r="B67" s="178"/>
      <c r="C67" s="196"/>
      <c r="D67" s="180" t="s">
        <v>49</v>
      </c>
      <c r="E67" s="44"/>
      <c r="F67" s="44"/>
      <c r="G67" s="29"/>
      <c r="H67" s="29"/>
      <c r="I67" s="29"/>
      <c r="J67" s="31"/>
      <c r="K67" s="207"/>
      <c r="L67" s="207"/>
      <c r="M67" s="208"/>
      <c r="N67" s="149">
        <f>SUM(N66)</f>
        <v>155.06</v>
      </c>
      <c r="O67" s="191">
        <f>SUM(E67:J67)*N67</f>
        <v>0</v>
      </c>
    </row>
    <row r="68" spans="1:16" ht="28" customHeight="1" thickBot="1" x14ac:dyDescent="0.4">
      <c r="A68" s="184"/>
      <c r="B68" s="185"/>
      <c r="C68" s="197"/>
      <c r="D68" s="187" t="s">
        <v>50</v>
      </c>
      <c r="E68" s="52"/>
      <c r="F68" s="34"/>
      <c r="G68" s="33"/>
      <c r="H68" s="33"/>
      <c r="I68" s="33"/>
      <c r="J68" s="35"/>
      <c r="K68" s="247"/>
      <c r="L68" s="207"/>
      <c r="M68" s="208"/>
      <c r="N68" s="164">
        <f>SUM(N67)</f>
        <v>155.06</v>
      </c>
      <c r="O68" s="248">
        <f>SUM(E68:J68)*N68</f>
        <v>0</v>
      </c>
    </row>
    <row r="69" spans="1:16" ht="30" customHeight="1" thickBot="1" x14ac:dyDescent="0.4">
      <c r="A69" s="166" t="s">
        <v>98</v>
      </c>
      <c r="B69" s="129" t="s">
        <v>11</v>
      </c>
      <c r="C69" s="127" t="s">
        <v>12</v>
      </c>
      <c r="D69" s="128"/>
      <c r="E69" s="249">
        <v>36</v>
      </c>
      <c r="F69" s="202">
        <v>38</v>
      </c>
      <c r="G69" s="250">
        <v>40</v>
      </c>
      <c r="H69" s="202">
        <v>42</v>
      </c>
      <c r="I69" s="251">
        <v>44</v>
      </c>
      <c r="J69" s="251">
        <v>46</v>
      </c>
      <c r="K69" s="202">
        <v>48</v>
      </c>
      <c r="L69" s="252"/>
      <c r="M69" s="253"/>
      <c r="N69" s="129" t="s">
        <v>20</v>
      </c>
      <c r="O69" s="133" t="s">
        <v>21</v>
      </c>
    </row>
    <row r="70" spans="1:16" ht="28" customHeight="1" x14ac:dyDescent="0.35">
      <c r="A70" s="254" t="s">
        <v>267</v>
      </c>
      <c r="B70" s="255" t="s">
        <v>100</v>
      </c>
      <c r="C70" s="194" t="s">
        <v>63</v>
      </c>
      <c r="D70" s="174" t="s">
        <v>48</v>
      </c>
      <c r="E70" s="53"/>
      <c r="F70" s="54"/>
      <c r="G70" s="54"/>
      <c r="H70" s="54"/>
      <c r="I70" s="54"/>
      <c r="J70" s="54"/>
      <c r="K70" s="66"/>
      <c r="L70" s="256"/>
      <c r="M70" s="257"/>
      <c r="N70" s="175">
        <v>42.62</v>
      </c>
      <c r="O70" s="191">
        <f t="shared" ref="O70:O76" si="4">SUM(E70:K70)*N70</f>
        <v>0</v>
      </c>
    </row>
    <row r="71" spans="1:16" ht="28" customHeight="1" x14ac:dyDescent="0.45">
      <c r="A71" s="258" t="s">
        <v>268</v>
      </c>
      <c r="B71" s="259" t="s">
        <v>99</v>
      </c>
      <c r="C71" s="211" t="s">
        <v>63</v>
      </c>
      <c r="D71" s="180" t="s">
        <v>48</v>
      </c>
      <c r="E71" s="55"/>
      <c r="F71" s="56"/>
      <c r="G71" s="56"/>
      <c r="H71" s="56"/>
      <c r="I71" s="56"/>
      <c r="J71" s="56"/>
      <c r="K71" s="57"/>
      <c r="L71" s="262"/>
      <c r="M71" s="262"/>
      <c r="N71" s="182">
        <v>38.71</v>
      </c>
      <c r="O71" s="183">
        <f t="shared" si="4"/>
        <v>0</v>
      </c>
    </row>
    <row r="72" spans="1:16" ht="28" customHeight="1" x14ac:dyDescent="0.35">
      <c r="A72" s="254" t="s">
        <v>269</v>
      </c>
      <c r="B72" s="263" t="s">
        <v>271</v>
      </c>
      <c r="C72" s="211" t="s">
        <v>63</v>
      </c>
      <c r="D72" s="180" t="s">
        <v>48</v>
      </c>
      <c r="E72" s="81"/>
      <c r="F72" s="80"/>
      <c r="G72" s="80"/>
      <c r="H72" s="80"/>
      <c r="I72" s="80"/>
      <c r="J72" s="80"/>
      <c r="K72" s="66"/>
      <c r="L72" s="256"/>
      <c r="M72" s="257"/>
      <c r="N72" s="182">
        <v>57.4</v>
      </c>
      <c r="O72" s="191">
        <f t="shared" si="4"/>
        <v>0</v>
      </c>
    </row>
    <row r="73" spans="1:16" ht="28" customHeight="1" x14ac:dyDescent="0.45">
      <c r="A73" s="258" t="s">
        <v>270</v>
      </c>
      <c r="B73" s="259" t="s">
        <v>272</v>
      </c>
      <c r="C73" s="214" t="s">
        <v>63</v>
      </c>
      <c r="D73" s="180" t="s">
        <v>48</v>
      </c>
      <c r="E73" s="55"/>
      <c r="F73" s="56"/>
      <c r="G73" s="56"/>
      <c r="H73" s="56"/>
      <c r="I73" s="56"/>
      <c r="J73" s="56"/>
      <c r="K73" s="57"/>
      <c r="L73" s="262"/>
      <c r="M73" s="262"/>
      <c r="N73" s="182">
        <v>54.3</v>
      </c>
      <c r="O73" s="183">
        <f t="shared" si="4"/>
        <v>0</v>
      </c>
    </row>
    <row r="74" spans="1:16" ht="28" customHeight="1" thickBot="1" x14ac:dyDescent="0.4">
      <c r="A74" s="258" t="s">
        <v>65</v>
      </c>
      <c r="B74" s="263" t="s">
        <v>101</v>
      </c>
      <c r="C74" s="211" t="s">
        <v>63</v>
      </c>
      <c r="D74" s="180" t="s">
        <v>48</v>
      </c>
      <c r="E74" s="55"/>
      <c r="F74" s="56"/>
      <c r="G74" s="56"/>
      <c r="H74" s="56"/>
      <c r="I74" s="56"/>
      <c r="J74" s="56"/>
      <c r="K74" s="57"/>
      <c r="L74" s="262"/>
      <c r="M74" s="262"/>
      <c r="N74" s="182">
        <v>76.87</v>
      </c>
      <c r="O74" s="183">
        <f t="shared" si="4"/>
        <v>0</v>
      </c>
    </row>
    <row r="75" spans="1:16" ht="28" hidden="1" customHeight="1" x14ac:dyDescent="0.35">
      <c r="A75" s="264" t="s">
        <v>67</v>
      </c>
      <c r="B75" s="263" t="s">
        <v>102</v>
      </c>
      <c r="C75" s="211" t="s">
        <v>69</v>
      </c>
      <c r="D75" s="180" t="s">
        <v>48</v>
      </c>
      <c r="E75" s="260"/>
      <c r="F75" s="261"/>
      <c r="G75" s="261"/>
      <c r="H75" s="261"/>
      <c r="I75" s="261"/>
      <c r="J75" s="261"/>
      <c r="K75" s="143"/>
      <c r="L75" s="262"/>
      <c r="M75" s="262"/>
      <c r="N75" s="182">
        <v>58.71</v>
      </c>
      <c r="O75" s="183">
        <f t="shared" si="4"/>
        <v>0</v>
      </c>
    </row>
    <row r="76" spans="1:16" ht="28" hidden="1" customHeight="1" thickBot="1" x14ac:dyDescent="0.4">
      <c r="A76" s="265" t="s">
        <v>70</v>
      </c>
      <c r="B76" s="266" t="s">
        <v>103</v>
      </c>
      <c r="C76" s="197" t="s">
        <v>69</v>
      </c>
      <c r="D76" s="267" t="s">
        <v>48</v>
      </c>
      <c r="E76" s="268"/>
      <c r="F76" s="269"/>
      <c r="G76" s="269"/>
      <c r="H76" s="270"/>
      <c r="I76" s="270"/>
      <c r="J76" s="270"/>
      <c r="K76" s="235"/>
      <c r="L76" s="271"/>
      <c r="M76" s="262"/>
      <c r="N76" s="188">
        <v>55.54</v>
      </c>
      <c r="O76" s="189">
        <f t="shared" si="4"/>
        <v>0</v>
      </c>
    </row>
    <row r="77" spans="1:16" ht="30" customHeight="1" thickBot="1" x14ac:dyDescent="0.4">
      <c r="A77" s="166" t="s">
        <v>104</v>
      </c>
      <c r="B77" s="126" t="s">
        <v>11</v>
      </c>
      <c r="C77" s="272" t="s">
        <v>105</v>
      </c>
      <c r="D77" s="273"/>
      <c r="E77" s="224">
        <v>100</v>
      </c>
      <c r="F77" s="168">
        <v>120</v>
      </c>
      <c r="G77" s="168">
        <v>140</v>
      </c>
      <c r="H77" s="242"/>
      <c r="I77" s="167"/>
      <c r="J77" s="167"/>
      <c r="K77" s="167"/>
      <c r="L77" s="274"/>
      <c r="M77" s="275"/>
      <c r="N77" s="130" t="s">
        <v>20</v>
      </c>
      <c r="O77" s="129" t="s">
        <v>21</v>
      </c>
      <c r="P77" s="71"/>
    </row>
    <row r="78" spans="1:16" ht="28" customHeight="1" x14ac:dyDescent="0.35">
      <c r="A78" s="243" t="s">
        <v>106</v>
      </c>
      <c r="B78" s="276" t="s">
        <v>107</v>
      </c>
      <c r="C78" s="277" t="s">
        <v>108</v>
      </c>
      <c r="D78" s="278"/>
      <c r="E78" s="36"/>
      <c r="F78" s="38"/>
      <c r="G78" s="39"/>
      <c r="H78" s="85"/>
      <c r="I78" s="83"/>
      <c r="J78" s="83"/>
      <c r="K78" s="83"/>
      <c r="L78" s="83"/>
      <c r="M78" s="84"/>
      <c r="N78" s="175">
        <v>117.77</v>
      </c>
      <c r="O78" s="279">
        <f>SUM(E78:G78)*N78</f>
        <v>0</v>
      </c>
    </row>
    <row r="79" spans="1:16" ht="28" customHeight="1" x14ac:dyDescent="0.35">
      <c r="A79" s="280" t="s">
        <v>109</v>
      </c>
      <c r="B79" s="281" t="s">
        <v>110</v>
      </c>
      <c r="C79" s="153" t="s">
        <v>35</v>
      </c>
      <c r="D79" s="282"/>
      <c r="E79" s="40"/>
      <c r="F79" s="29"/>
      <c r="G79" s="31"/>
      <c r="H79" s="85"/>
      <c r="I79" s="83"/>
      <c r="J79" s="83"/>
      <c r="K79" s="83"/>
      <c r="L79" s="83"/>
      <c r="M79" s="84"/>
      <c r="N79" s="182">
        <v>68.58</v>
      </c>
      <c r="O79" s="150">
        <f>SUM(E79:G79)*N79</f>
        <v>0</v>
      </c>
    </row>
    <row r="80" spans="1:16" ht="28" customHeight="1" thickBot="1" x14ac:dyDescent="0.4">
      <c r="A80" s="283" t="s">
        <v>111</v>
      </c>
      <c r="B80" s="266" t="s">
        <v>112</v>
      </c>
      <c r="C80" s="284" t="s">
        <v>35</v>
      </c>
      <c r="D80" s="285"/>
      <c r="E80" s="41"/>
      <c r="F80" s="42"/>
      <c r="G80" s="35"/>
      <c r="H80" s="86"/>
      <c r="I80" s="87"/>
      <c r="J80" s="87"/>
      <c r="K80" s="83"/>
      <c r="L80" s="83"/>
      <c r="M80" s="84"/>
      <c r="N80" s="188">
        <v>57.35</v>
      </c>
      <c r="O80" s="165">
        <f>SUM(E80:G80)*N80</f>
        <v>0</v>
      </c>
    </row>
    <row r="81" spans="1:15" ht="30" customHeight="1" thickBot="1" x14ac:dyDescent="0.4">
      <c r="A81" s="286"/>
      <c r="B81" s="287"/>
      <c r="C81" s="288" t="s">
        <v>113</v>
      </c>
      <c r="D81" s="289"/>
      <c r="E81" s="290">
        <v>8.5</v>
      </c>
      <c r="F81" s="291">
        <v>9</v>
      </c>
      <c r="G81" s="291">
        <v>9.5</v>
      </c>
      <c r="H81" s="292">
        <v>10</v>
      </c>
      <c r="I81" s="292">
        <v>10.5</v>
      </c>
      <c r="J81" s="293">
        <v>11</v>
      </c>
      <c r="K81" s="85"/>
      <c r="L81" s="83"/>
      <c r="M81" s="84"/>
      <c r="N81" s="129" t="s">
        <v>20</v>
      </c>
      <c r="O81" s="129" t="s">
        <v>21</v>
      </c>
    </row>
    <row r="82" spans="1:15" ht="28" customHeight="1" x14ac:dyDescent="0.35">
      <c r="A82" s="294" t="s">
        <v>114</v>
      </c>
      <c r="B82" s="295" t="s">
        <v>115</v>
      </c>
      <c r="C82" s="136" t="s">
        <v>35</v>
      </c>
      <c r="D82" s="296"/>
      <c r="E82" s="36"/>
      <c r="F82" s="38"/>
      <c r="G82" s="38"/>
      <c r="H82" s="38"/>
      <c r="I82" s="38"/>
      <c r="J82" s="39"/>
      <c r="K82" s="247"/>
      <c r="L82" s="207"/>
      <c r="M82" s="208"/>
      <c r="N82" s="175">
        <v>49.6</v>
      </c>
      <c r="O82" s="279">
        <f>SUM(E82:J82)*N82</f>
        <v>0</v>
      </c>
    </row>
    <row r="83" spans="1:15" ht="28" customHeight="1" thickBot="1" x14ac:dyDescent="0.4">
      <c r="A83" s="243" t="s">
        <v>116</v>
      </c>
      <c r="B83" s="297" t="s">
        <v>117</v>
      </c>
      <c r="C83" s="153" t="s">
        <v>35</v>
      </c>
      <c r="D83" s="282"/>
      <c r="E83" s="63"/>
      <c r="F83" s="33"/>
      <c r="G83" s="33"/>
      <c r="H83" s="33"/>
      <c r="I83" s="33"/>
      <c r="J83" s="35"/>
      <c r="K83" s="247"/>
      <c r="L83" s="207"/>
      <c r="M83" s="208"/>
      <c r="N83" s="182">
        <v>49.6</v>
      </c>
      <c r="O83" s="150">
        <f>SUM(E83:J83)*N83</f>
        <v>0</v>
      </c>
    </row>
    <row r="84" spans="1:15" ht="28" customHeight="1" thickBot="1" x14ac:dyDescent="0.4">
      <c r="A84" s="280" t="s">
        <v>118</v>
      </c>
      <c r="B84" s="281" t="s">
        <v>119</v>
      </c>
      <c r="C84" s="284" t="s">
        <v>63</v>
      </c>
      <c r="D84" s="285"/>
      <c r="E84" s="64"/>
      <c r="F84" s="207"/>
      <c r="G84" s="83"/>
      <c r="H84" s="207"/>
      <c r="I84" s="207"/>
      <c r="J84" s="207"/>
      <c r="K84" s="207"/>
      <c r="L84" s="298"/>
      <c r="M84" s="298"/>
      <c r="N84" s="299">
        <v>20.100000000000001</v>
      </c>
      <c r="O84" s="300">
        <f>SUM(E84)*N84</f>
        <v>0</v>
      </c>
    </row>
    <row r="85" spans="1:15" ht="28" customHeight="1" thickBot="1" x14ac:dyDescent="0.4">
      <c r="A85" s="301"/>
      <c r="B85" s="302"/>
      <c r="C85" s="303"/>
      <c r="D85" s="223"/>
      <c r="E85" s="202" t="s">
        <v>120</v>
      </c>
      <c r="F85" s="207"/>
      <c r="G85" s="83"/>
      <c r="H85" s="207"/>
      <c r="I85" s="207"/>
      <c r="J85" s="207"/>
      <c r="K85" s="207"/>
      <c r="L85" s="298"/>
      <c r="M85" s="207"/>
      <c r="N85" s="304"/>
      <c r="O85" s="305"/>
    </row>
    <row r="86" spans="1:15" ht="28" customHeight="1" x14ac:dyDescent="0.35">
      <c r="A86" s="177" t="s">
        <v>121</v>
      </c>
      <c r="B86" s="276" t="s">
        <v>122</v>
      </c>
      <c r="C86" s="306" t="s">
        <v>24</v>
      </c>
      <c r="D86" s="307"/>
      <c r="E86" s="65"/>
      <c r="F86" s="207"/>
      <c r="G86" s="83"/>
      <c r="H86" s="207"/>
      <c r="I86" s="207"/>
      <c r="J86" s="207"/>
      <c r="K86" s="207"/>
      <c r="L86" s="298"/>
      <c r="M86" s="308"/>
      <c r="N86" s="190">
        <v>31.22</v>
      </c>
      <c r="O86" s="141">
        <f t="shared" ref="O86:O97" si="5">SUM(E86)*N86</f>
        <v>0</v>
      </c>
    </row>
    <row r="87" spans="1:15" ht="28" customHeight="1" x14ac:dyDescent="0.35">
      <c r="A87" s="297" t="s">
        <v>123</v>
      </c>
      <c r="B87" s="297" t="s">
        <v>124</v>
      </c>
      <c r="C87" s="153" t="s">
        <v>24</v>
      </c>
      <c r="D87" s="282"/>
      <c r="E87" s="58"/>
      <c r="F87" s="207"/>
      <c r="G87" s="83"/>
      <c r="H87" s="207"/>
      <c r="I87" s="207"/>
      <c r="J87" s="207"/>
      <c r="K87" s="207"/>
      <c r="L87" s="298"/>
      <c r="M87" s="308"/>
      <c r="N87" s="182">
        <v>0</v>
      </c>
      <c r="O87" s="150">
        <f t="shared" si="5"/>
        <v>0</v>
      </c>
    </row>
    <row r="88" spans="1:15" ht="28" customHeight="1" x14ac:dyDescent="0.35">
      <c r="A88" s="280" t="s">
        <v>125</v>
      </c>
      <c r="B88" s="281" t="s">
        <v>126</v>
      </c>
      <c r="C88" s="153" t="s">
        <v>127</v>
      </c>
      <c r="D88" s="282"/>
      <c r="E88" s="59"/>
      <c r="F88" s="207"/>
      <c r="G88" s="83"/>
      <c r="H88" s="207"/>
      <c r="I88" s="207"/>
      <c r="J88" s="207"/>
      <c r="K88" s="207"/>
      <c r="L88" s="298"/>
      <c r="M88" s="308"/>
      <c r="N88" s="182">
        <v>58.88</v>
      </c>
      <c r="O88" s="150">
        <f t="shared" si="5"/>
        <v>0</v>
      </c>
    </row>
    <row r="89" spans="1:15" ht="28" customHeight="1" x14ac:dyDescent="0.35">
      <c r="A89" s="280" t="s">
        <v>128</v>
      </c>
      <c r="B89" s="281" t="s">
        <v>129</v>
      </c>
      <c r="C89" s="153" t="s">
        <v>127</v>
      </c>
      <c r="D89" s="282"/>
      <c r="E89" s="58"/>
      <c r="F89" s="207"/>
      <c r="G89" s="83"/>
      <c r="H89" s="207"/>
      <c r="I89" s="207"/>
      <c r="J89" s="207"/>
      <c r="K89" s="207"/>
      <c r="L89" s="298"/>
      <c r="M89" s="308"/>
      <c r="N89" s="182">
        <v>58.88</v>
      </c>
      <c r="O89" s="150">
        <f t="shared" si="5"/>
        <v>0</v>
      </c>
    </row>
    <row r="90" spans="1:15" ht="28" customHeight="1" x14ac:dyDescent="0.35">
      <c r="A90" s="280" t="s">
        <v>130</v>
      </c>
      <c r="B90" s="263" t="s">
        <v>131</v>
      </c>
      <c r="C90" s="153" t="s">
        <v>24</v>
      </c>
      <c r="D90" s="282"/>
      <c r="E90" s="58"/>
      <c r="F90" s="207"/>
      <c r="G90" s="83"/>
      <c r="H90" s="207"/>
      <c r="I90" s="207"/>
      <c r="J90" s="207"/>
      <c r="K90" s="207"/>
      <c r="L90" s="298"/>
      <c r="M90" s="308"/>
      <c r="N90" s="182">
        <v>31.56</v>
      </c>
      <c r="O90" s="150">
        <f t="shared" si="5"/>
        <v>0</v>
      </c>
    </row>
    <row r="91" spans="1:15" ht="28" customHeight="1" x14ac:dyDescent="0.35">
      <c r="A91" s="204" t="s">
        <v>132</v>
      </c>
      <c r="B91" s="276" t="s">
        <v>133</v>
      </c>
      <c r="C91" s="153" t="s">
        <v>63</v>
      </c>
      <c r="D91" s="282"/>
      <c r="E91" s="58"/>
      <c r="F91" s="207"/>
      <c r="G91" s="83"/>
      <c r="H91" s="207"/>
      <c r="I91" s="207"/>
      <c r="J91" s="207"/>
      <c r="K91" s="207"/>
      <c r="L91" s="298"/>
      <c r="M91" s="308"/>
      <c r="N91" s="182">
        <v>74.790000000000006</v>
      </c>
      <c r="O91" s="150">
        <f t="shared" si="5"/>
        <v>0</v>
      </c>
    </row>
    <row r="92" spans="1:15" ht="28" customHeight="1" thickBot="1" x14ac:dyDescent="0.4">
      <c r="A92" s="204" t="s">
        <v>134</v>
      </c>
      <c r="B92" s="281" t="s">
        <v>135</v>
      </c>
      <c r="C92" s="284" t="s">
        <v>63</v>
      </c>
      <c r="D92" s="285"/>
      <c r="E92" s="58"/>
      <c r="F92" s="207"/>
      <c r="G92" s="83"/>
      <c r="H92" s="207"/>
      <c r="I92" s="207"/>
      <c r="J92" s="207"/>
      <c r="K92" s="207"/>
      <c r="L92" s="298"/>
      <c r="M92" s="308"/>
      <c r="N92" s="182">
        <v>40.130000000000003</v>
      </c>
      <c r="O92" s="150">
        <f t="shared" si="5"/>
        <v>0</v>
      </c>
    </row>
    <row r="93" spans="1:15" ht="28" customHeight="1" x14ac:dyDescent="0.35">
      <c r="A93" s="243" t="s">
        <v>136</v>
      </c>
      <c r="B93" s="281" t="s">
        <v>137</v>
      </c>
      <c r="C93" s="309"/>
      <c r="D93" s="310"/>
      <c r="E93" s="58"/>
      <c r="F93" s="207"/>
      <c r="G93" s="83"/>
      <c r="H93" s="207"/>
      <c r="I93" s="207"/>
      <c r="J93" s="207"/>
      <c r="K93" s="207"/>
      <c r="L93" s="298"/>
      <c r="M93" s="308"/>
      <c r="N93" s="149">
        <v>43.08</v>
      </c>
      <c r="O93" s="150">
        <f t="shared" si="5"/>
        <v>0</v>
      </c>
    </row>
    <row r="94" spans="1:15" ht="28" customHeight="1" x14ac:dyDescent="0.35">
      <c r="A94" s="280" t="s">
        <v>138</v>
      </c>
      <c r="B94" s="281" t="s">
        <v>139</v>
      </c>
      <c r="C94" s="309"/>
      <c r="D94" s="208"/>
      <c r="E94" s="58"/>
      <c r="F94" s="207"/>
      <c r="G94" s="83"/>
      <c r="H94" s="207"/>
      <c r="I94" s="207"/>
      <c r="J94" s="207"/>
      <c r="K94" s="207"/>
      <c r="L94" s="298"/>
      <c r="M94" s="308"/>
      <c r="N94" s="149">
        <v>39.29</v>
      </c>
      <c r="O94" s="150">
        <f t="shared" si="5"/>
        <v>0</v>
      </c>
    </row>
    <row r="95" spans="1:15" ht="28" customHeight="1" x14ac:dyDescent="0.35">
      <c r="A95" s="204" t="s">
        <v>140</v>
      </c>
      <c r="B95" s="263" t="s">
        <v>141</v>
      </c>
      <c r="C95" s="311"/>
      <c r="D95" s="208"/>
      <c r="E95" s="58"/>
      <c r="F95" s="207"/>
      <c r="G95" s="83"/>
      <c r="H95" s="207"/>
      <c r="I95" s="207"/>
      <c r="J95" s="207"/>
      <c r="K95" s="207"/>
      <c r="L95" s="298"/>
      <c r="M95" s="308"/>
      <c r="N95" s="149">
        <v>35.19</v>
      </c>
      <c r="O95" s="150">
        <f t="shared" si="5"/>
        <v>0</v>
      </c>
    </row>
    <row r="96" spans="1:15" ht="28" customHeight="1" x14ac:dyDescent="0.35">
      <c r="A96" s="216" t="s">
        <v>142</v>
      </c>
      <c r="B96" s="312" t="s">
        <v>143</v>
      </c>
      <c r="C96" s="311"/>
      <c r="D96" s="208"/>
      <c r="E96" s="58"/>
      <c r="F96" s="207"/>
      <c r="G96" s="83"/>
      <c r="H96" s="207"/>
      <c r="I96" s="207"/>
      <c r="J96" s="207"/>
      <c r="K96" s="207"/>
      <c r="L96" s="298"/>
      <c r="M96" s="308"/>
      <c r="N96" s="149">
        <v>33.090000000000003</v>
      </c>
      <c r="O96" s="150">
        <f t="shared" si="5"/>
        <v>0</v>
      </c>
    </row>
    <row r="97" spans="1:15" ht="28" customHeight="1" thickBot="1" x14ac:dyDescent="0.4">
      <c r="A97" s="216" t="s">
        <v>144</v>
      </c>
      <c r="B97" s="313" t="s">
        <v>145</v>
      </c>
      <c r="C97" s="311"/>
      <c r="D97" s="208"/>
      <c r="E97" s="58"/>
      <c r="F97" s="207"/>
      <c r="G97" s="83"/>
      <c r="H97" s="207"/>
      <c r="I97" s="207"/>
      <c r="J97" s="207"/>
      <c r="K97" s="207"/>
      <c r="L97" s="298"/>
      <c r="M97" s="308"/>
      <c r="N97" s="149">
        <v>25.18</v>
      </c>
      <c r="O97" s="150">
        <f t="shared" si="5"/>
        <v>0</v>
      </c>
    </row>
    <row r="98" spans="1:15" ht="28" customHeight="1" x14ac:dyDescent="0.35">
      <c r="A98" s="177" t="s">
        <v>146</v>
      </c>
      <c r="B98" s="314"/>
      <c r="C98" s="311"/>
      <c r="D98" s="208"/>
      <c r="E98" s="59"/>
      <c r="F98" s="207"/>
      <c r="G98" s="83"/>
      <c r="H98" s="207"/>
      <c r="I98" s="207"/>
      <c r="J98" s="207"/>
      <c r="K98" s="207"/>
      <c r="L98" s="298"/>
      <c r="M98" s="308"/>
      <c r="N98" s="340">
        <v>19.899999999999999</v>
      </c>
      <c r="O98" s="150">
        <f>E98*N98</f>
        <v>0</v>
      </c>
    </row>
    <row r="99" spans="1:15" ht="28" customHeight="1" x14ac:dyDescent="0.35">
      <c r="A99" s="216" t="s">
        <v>147</v>
      </c>
      <c r="B99" s="314"/>
      <c r="C99" s="311"/>
      <c r="D99" s="208"/>
      <c r="E99" s="58"/>
      <c r="F99" s="207"/>
      <c r="G99" s="83"/>
      <c r="H99" s="207"/>
      <c r="I99" s="207"/>
      <c r="J99" s="207"/>
      <c r="K99" s="207"/>
      <c r="L99" s="298"/>
      <c r="M99" s="308"/>
      <c r="N99" s="149">
        <v>14.26</v>
      </c>
      <c r="O99" s="150">
        <f>SUM(E99*N99)</f>
        <v>0</v>
      </c>
    </row>
    <row r="100" spans="1:15" ht="28" customHeight="1" x14ac:dyDescent="0.35">
      <c r="A100" s="177" t="s">
        <v>148</v>
      </c>
      <c r="B100" s="314"/>
      <c r="C100" s="311"/>
      <c r="D100" s="208"/>
      <c r="E100" s="60"/>
      <c r="F100" s="207"/>
      <c r="G100" s="83"/>
      <c r="H100" s="207"/>
      <c r="I100" s="207"/>
      <c r="J100" s="207"/>
      <c r="K100" s="207"/>
      <c r="L100" s="298"/>
      <c r="M100" s="308"/>
      <c r="N100" s="299">
        <v>0</v>
      </c>
      <c r="O100" s="150">
        <f>SUM(E100*N100)</f>
        <v>0</v>
      </c>
    </row>
    <row r="101" spans="1:15" ht="28" customHeight="1" x14ac:dyDescent="0.35">
      <c r="A101" s="177" t="s">
        <v>149</v>
      </c>
      <c r="B101" s="314"/>
      <c r="C101" s="311"/>
      <c r="D101" s="208"/>
      <c r="E101" s="60"/>
      <c r="F101" s="207"/>
      <c r="G101" s="83"/>
      <c r="H101" s="207"/>
      <c r="I101" s="207"/>
      <c r="J101" s="207"/>
      <c r="K101" s="207"/>
      <c r="L101" s="298"/>
      <c r="M101" s="308"/>
      <c r="N101" s="315">
        <v>7.84</v>
      </c>
      <c r="O101" s="150">
        <f>SUM(E101*N101)</f>
        <v>0</v>
      </c>
    </row>
    <row r="102" spans="1:15" ht="28" customHeight="1" thickBot="1" x14ac:dyDescent="0.4">
      <c r="A102" s="217" t="s">
        <v>150</v>
      </c>
      <c r="B102" s="316"/>
      <c r="C102" s="317"/>
      <c r="D102" s="221"/>
      <c r="E102" s="61"/>
      <c r="F102" s="220"/>
      <c r="G102" s="87"/>
      <c r="H102" s="220"/>
      <c r="I102" s="220"/>
      <c r="J102" s="220"/>
      <c r="K102" s="220"/>
      <c r="L102" s="298"/>
      <c r="M102" s="308"/>
      <c r="N102" s="188">
        <v>50.51</v>
      </c>
      <c r="O102" s="165">
        <f>SUM(E102*N102)</f>
        <v>0</v>
      </c>
    </row>
    <row r="103" spans="1:15" ht="23.5" thickBot="1" x14ac:dyDescent="0.4">
      <c r="A103" s="166" t="s">
        <v>151</v>
      </c>
      <c r="B103" s="302"/>
      <c r="C103" s="127" t="s">
        <v>12</v>
      </c>
      <c r="D103" s="128"/>
      <c r="E103" s="168">
        <v>56</v>
      </c>
      <c r="F103" s="168">
        <v>57</v>
      </c>
      <c r="G103" s="167">
        <v>58</v>
      </c>
      <c r="H103" s="168">
        <v>59</v>
      </c>
      <c r="I103" s="167">
        <v>60</v>
      </c>
      <c r="J103" s="168">
        <v>61</v>
      </c>
      <c r="K103" s="169">
        <v>62</v>
      </c>
      <c r="L103" s="318"/>
      <c r="M103" s="139"/>
      <c r="N103" s="130" t="s">
        <v>20</v>
      </c>
      <c r="O103" s="129" t="s">
        <v>21</v>
      </c>
    </row>
    <row r="104" spans="1:15" ht="28" customHeight="1" x14ac:dyDescent="0.35">
      <c r="A104" s="243" t="s">
        <v>152</v>
      </c>
      <c r="B104" s="255" t="s">
        <v>153</v>
      </c>
      <c r="C104" s="144" t="s">
        <v>24</v>
      </c>
      <c r="D104" s="319"/>
      <c r="E104" s="62"/>
      <c r="F104" s="38"/>
      <c r="G104" s="38"/>
      <c r="H104" s="38"/>
      <c r="I104" s="38"/>
      <c r="J104" s="38"/>
      <c r="K104" s="39"/>
      <c r="L104" s="318"/>
      <c r="M104" s="139"/>
      <c r="N104" s="209">
        <v>75.55</v>
      </c>
      <c r="O104" s="279">
        <f t="shared" ref="O104:O109" si="6">SUM(E104:K104)*N104</f>
        <v>0</v>
      </c>
    </row>
    <row r="105" spans="1:15" ht="28" customHeight="1" x14ac:dyDescent="0.35">
      <c r="A105" s="280" t="s">
        <v>154</v>
      </c>
      <c r="B105" s="276" t="s">
        <v>155</v>
      </c>
      <c r="C105" s="320" t="s">
        <v>156</v>
      </c>
      <c r="D105" s="321"/>
      <c r="E105" s="28"/>
      <c r="F105" s="29"/>
      <c r="G105" s="29"/>
      <c r="H105" s="29"/>
      <c r="I105" s="29"/>
      <c r="J105" s="29"/>
      <c r="K105" s="31"/>
      <c r="L105" s="318"/>
      <c r="M105" s="318"/>
      <c r="N105" s="182">
        <v>48.65</v>
      </c>
      <c r="O105" s="150">
        <f t="shared" si="6"/>
        <v>0</v>
      </c>
    </row>
    <row r="106" spans="1:15" ht="28" customHeight="1" x14ac:dyDescent="0.35">
      <c r="A106" s="280" t="s">
        <v>157</v>
      </c>
      <c r="B106" s="263" t="s">
        <v>158</v>
      </c>
      <c r="C106" s="320" t="s">
        <v>24</v>
      </c>
      <c r="D106" s="321"/>
      <c r="E106" s="28"/>
      <c r="F106" s="29"/>
      <c r="G106" s="29"/>
      <c r="H106" s="29"/>
      <c r="I106" s="29"/>
      <c r="J106" s="29"/>
      <c r="K106" s="31"/>
      <c r="L106" s="318"/>
      <c r="M106" s="318"/>
      <c r="N106" s="182">
        <v>68.7</v>
      </c>
      <c r="O106" s="150">
        <f t="shared" si="6"/>
        <v>0</v>
      </c>
    </row>
    <row r="107" spans="1:15" ht="28" customHeight="1" x14ac:dyDescent="0.35">
      <c r="A107" s="297" t="s">
        <v>159</v>
      </c>
      <c r="B107" s="276" t="s">
        <v>160</v>
      </c>
      <c r="C107" s="320" t="s">
        <v>24</v>
      </c>
      <c r="D107" s="321"/>
      <c r="E107" s="28"/>
      <c r="F107" s="29"/>
      <c r="G107" s="29"/>
      <c r="H107" s="29"/>
      <c r="I107" s="29"/>
      <c r="J107" s="29"/>
      <c r="K107" s="31"/>
      <c r="L107" s="318"/>
      <c r="M107" s="318"/>
      <c r="N107" s="182">
        <v>66.53</v>
      </c>
      <c r="O107" s="150">
        <f t="shared" si="6"/>
        <v>0</v>
      </c>
    </row>
    <row r="108" spans="1:15" ht="28" customHeight="1" x14ac:dyDescent="0.35">
      <c r="A108" s="204" t="s">
        <v>161</v>
      </c>
      <c r="B108" s="322" t="s">
        <v>162</v>
      </c>
      <c r="C108" s="320" t="s">
        <v>24</v>
      </c>
      <c r="D108" s="321"/>
      <c r="E108" s="28"/>
      <c r="F108" s="29"/>
      <c r="G108" s="29"/>
      <c r="H108" s="29"/>
      <c r="I108" s="29"/>
      <c r="J108" s="29"/>
      <c r="K108" s="31"/>
      <c r="L108" s="318"/>
      <c r="M108" s="318"/>
      <c r="N108" s="182">
        <v>129.52000000000001</v>
      </c>
      <c r="O108" s="150">
        <f t="shared" si="6"/>
        <v>0</v>
      </c>
    </row>
    <row r="109" spans="1:15" ht="28" customHeight="1" thickBot="1" x14ac:dyDescent="0.4">
      <c r="A109" s="204" t="s">
        <v>163</v>
      </c>
      <c r="B109" s="263" t="s">
        <v>164</v>
      </c>
      <c r="C109" s="320" t="s">
        <v>35</v>
      </c>
      <c r="D109" s="321"/>
      <c r="E109" s="47"/>
      <c r="F109" s="42"/>
      <c r="G109" s="33"/>
      <c r="H109" s="29"/>
      <c r="I109" s="42"/>
      <c r="J109" s="33"/>
      <c r="K109" s="35"/>
      <c r="L109" s="318"/>
      <c r="M109" s="318"/>
      <c r="N109" s="315">
        <v>117.08</v>
      </c>
      <c r="O109" s="150">
        <f t="shared" si="6"/>
        <v>0</v>
      </c>
    </row>
    <row r="110" spans="1:15" ht="28" customHeight="1" thickBot="1" x14ac:dyDescent="0.4">
      <c r="A110" s="177" t="s">
        <v>165</v>
      </c>
      <c r="B110" s="312" t="s">
        <v>166</v>
      </c>
      <c r="C110" s="320" t="s">
        <v>35</v>
      </c>
      <c r="D110" s="321"/>
      <c r="E110" s="168" t="s">
        <v>14</v>
      </c>
      <c r="F110" s="76"/>
      <c r="G110" s="168" t="s">
        <v>16</v>
      </c>
      <c r="H110" s="61"/>
      <c r="I110" s="167"/>
      <c r="J110" s="323"/>
      <c r="K110" s="207"/>
      <c r="L110" s="318"/>
      <c r="M110" s="318"/>
      <c r="N110" s="182">
        <v>11.98</v>
      </c>
      <c r="O110" s="141">
        <f>SUM(F110:H110)*N110</f>
        <v>0</v>
      </c>
    </row>
    <row r="111" spans="1:15" ht="28" customHeight="1" x14ac:dyDescent="0.45">
      <c r="A111" s="297" t="s">
        <v>167</v>
      </c>
      <c r="B111" s="276" t="s">
        <v>168</v>
      </c>
      <c r="C111" s="144" t="s">
        <v>35</v>
      </c>
      <c r="D111" s="319"/>
      <c r="E111" s="75"/>
      <c r="F111" s="83"/>
      <c r="G111" s="83"/>
      <c r="H111" s="207"/>
      <c r="I111" s="207"/>
      <c r="J111" s="207"/>
      <c r="K111" s="207"/>
      <c r="L111" s="318"/>
      <c r="M111" s="139"/>
      <c r="N111" s="149">
        <v>14.07</v>
      </c>
      <c r="O111" s="141">
        <f>SUM(E111)*N111</f>
        <v>0</v>
      </c>
    </row>
    <row r="112" spans="1:15" ht="28" customHeight="1" thickBot="1" x14ac:dyDescent="0.5">
      <c r="A112" s="297" t="s">
        <v>169</v>
      </c>
      <c r="B112" s="266" t="s">
        <v>170</v>
      </c>
      <c r="C112" s="157" t="s">
        <v>35</v>
      </c>
      <c r="D112" s="324"/>
      <c r="E112" s="77"/>
      <c r="F112" s="87"/>
      <c r="G112" s="87"/>
      <c r="H112" s="220"/>
      <c r="I112" s="220"/>
      <c r="J112" s="220"/>
      <c r="K112" s="220"/>
      <c r="L112" s="220"/>
      <c r="M112" s="221"/>
      <c r="N112" s="325">
        <v>15.66</v>
      </c>
      <c r="O112" s="141">
        <f>SUM(E112)*N112</f>
        <v>0</v>
      </c>
    </row>
    <row r="113" spans="1:15" ht="42" customHeight="1" thickBot="1" x14ac:dyDescent="0.4">
      <c r="A113" s="326" t="s">
        <v>171</v>
      </c>
      <c r="B113" s="327"/>
      <c r="C113" s="195"/>
      <c r="D113" s="328"/>
      <c r="E113" s="329"/>
      <c r="F113" s="329"/>
      <c r="G113" s="329"/>
      <c r="H113" s="329"/>
      <c r="I113" s="329"/>
      <c r="J113" s="329"/>
      <c r="K113" s="329"/>
      <c r="L113" s="330"/>
      <c r="M113" s="331"/>
      <c r="N113" s="332" t="s">
        <v>172</v>
      </c>
      <c r="O113" s="248">
        <f>SUM(O13:O109)</f>
        <v>0</v>
      </c>
    </row>
    <row r="114" spans="1:15" ht="42" customHeight="1" thickBot="1" x14ac:dyDescent="0.4">
      <c r="A114" s="333" t="s">
        <v>173</v>
      </c>
      <c r="B114" s="334"/>
      <c r="C114" s="335"/>
      <c r="D114" s="336"/>
      <c r="E114" s="100"/>
      <c r="F114" s="337"/>
      <c r="G114" s="337"/>
      <c r="H114" s="100"/>
      <c r="I114" s="338"/>
      <c r="J114" s="338"/>
      <c r="K114" s="339"/>
      <c r="L114" s="339"/>
      <c r="M114" s="100"/>
      <c r="N114" s="100"/>
      <c r="O114" s="100"/>
    </row>
  </sheetData>
  <sheetProtection algorithmName="SHA-512" hashValue="3W3tdNym9LlNBaAaj0cxuLogUflqZT0602a6vpTnD/Km3QV11Opl3ibjvhxI2J4TB+5bjBq4s69ASXR2u+r2RQ==" saltValue="K/bQHt/tB9jpZfsG2lza6A==" spinCount="100000" sheet="1" objects="1" scenarios="1"/>
  <mergeCells count="54">
    <mergeCell ref="C56:D56"/>
    <mergeCell ref="C85:D85"/>
    <mergeCell ref="C82:D82"/>
    <mergeCell ref="C83:D83"/>
    <mergeCell ref="C84:D84"/>
    <mergeCell ref="C17:D17"/>
    <mergeCell ref="C18:D18"/>
    <mergeCell ref="C24:D24"/>
    <mergeCell ref="C37:D37"/>
    <mergeCell ref="C45:D45"/>
    <mergeCell ref="C19:D19"/>
    <mergeCell ref="C109:D109"/>
    <mergeCell ref="C110:D110"/>
    <mergeCell ref="C111:D111"/>
    <mergeCell ref="C112:D112"/>
    <mergeCell ref="C103:D103"/>
    <mergeCell ref="C104:D104"/>
    <mergeCell ref="C105:D105"/>
    <mergeCell ref="C106:D106"/>
    <mergeCell ref="C107:D107"/>
    <mergeCell ref="C108:D108"/>
    <mergeCell ref="C88:D88"/>
    <mergeCell ref="C89:D89"/>
    <mergeCell ref="C90:D90"/>
    <mergeCell ref="C91:D91"/>
    <mergeCell ref="C92:D92"/>
    <mergeCell ref="C86:D86"/>
    <mergeCell ref="C87:D87"/>
    <mergeCell ref="C78:D78"/>
    <mergeCell ref="C79:D79"/>
    <mergeCell ref="C77:D77"/>
    <mergeCell ref="A81:B81"/>
    <mergeCell ref="C81:D81"/>
    <mergeCell ref="C69:D69"/>
    <mergeCell ref="C80:D80"/>
    <mergeCell ref="B7:G7"/>
    <mergeCell ref="B9:G9"/>
    <mergeCell ref="A11:C11"/>
    <mergeCell ref="D11:O11"/>
    <mergeCell ref="C20:D20"/>
    <mergeCell ref="C21:D21"/>
    <mergeCell ref="C22:D22"/>
    <mergeCell ref="C23:D23"/>
    <mergeCell ref="C12:D12"/>
    <mergeCell ref="C13:D13"/>
    <mergeCell ref="C14:D14"/>
    <mergeCell ref="C15:D15"/>
    <mergeCell ref="C16:D16"/>
    <mergeCell ref="B8:G8"/>
    <mergeCell ref="B4:G4"/>
    <mergeCell ref="B5:G5"/>
    <mergeCell ref="N5:O5"/>
    <mergeCell ref="B6:G6"/>
    <mergeCell ref="N6:O6"/>
  </mergeCells>
  <pageMargins left="0.78740157480314965" right="0.59055118110236227" top="0.39370078740157483" bottom="0.74803149606299213" header="0.31496062992125984" footer="0.39370078740157483"/>
  <pageSetup paperSize="9" scale="35" fitToHeight="0" orientation="portrait" r:id="rId1"/>
  <headerFooter>
    <oddFooter>&amp;L&amp;18FSB
Chaufförsvägen 3
10600 EKENÄS&amp;C&amp;18Tel: 020 787 9760
&amp;R&amp;18E-post: kansli@fsbr.fi
Hemsida: www.fsbr.fi</oddFooter>
  </headerFooter>
  <rowBreaks count="1" manualBreakCount="1">
    <brk id="55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J220"/>
  <sheetViews>
    <sheetView showGridLines="0" topLeftCell="A134" zoomScale="70" zoomScaleNormal="70" workbookViewId="0">
      <selection activeCell="F219" sqref="F219:J219"/>
    </sheetView>
  </sheetViews>
  <sheetFormatPr defaultRowHeight="12.5" x14ac:dyDescent="0.25"/>
  <sheetData>
    <row r="1" spans="1:10" ht="25" x14ac:dyDescent="0.5">
      <c r="A1" s="11" t="s">
        <v>174</v>
      </c>
    </row>
    <row r="2" spans="1:10" s="1" customFormat="1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</row>
    <row r="3" spans="1:10" s="1" customFormat="1" ht="18" x14ac:dyDescent="0.4">
      <c r="A3" s="10" t="s">
        <v>175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17.5" x14ac:dyDescent="0.35">
      <c r="A4" s="2" t="s">
        <v>176</v>
      </c>
      <c r="B4" s="3"/>
      <c r="C4" s="3"/>
      <c r="D4" s="3"/>
      <c r="E4" s="12"/>
      <c r="F4" s="2" t="s">
        <v>177</v>
      </c>
      <c r="G4" s="3"/>
      <c r="H4" s="3"/>
      <c r="I4" s="3"/>
      <c r="J4" s="4"/>
    </row>
    <row r="5" spans="1:10" x14ac:dyDescent="0.25">
      <c r="A5" s="5"/>
      <c r="E5" s="6"/>
      <c r="F5" s="5"/>
      <c r="J5" s="6"/>
    </row>
    <row r="6" spans="1:10" x14ac:dyDescent="0.25">
      <c r="A6" s="5"/>
      <c r="E6" s="6"/>
      <c r="F6" s="5"/>
      <c r="J6" s="6"/>
    </row>
    <row r="7" spans="1:10" x14ac:dyDescent="0.25">
      <c r="A7" s="5"/>
      <c r="E7" s="6"/>
      <c r="F7" s="5"/>
      <c r="J7" s="6"/>
    </row>
    <row r="8" spans="1:10" x14ac:dyDescent="0.25">
      <c r="A8" s="5"/>
      <c r="E8" s="6"/>
      <c r="F8" s="5"/>
      <c r="J8" s="6"/>
    </row>
    <row r="9" spans="1:10" x14ac:dyDescent="0.25">
      <c r="A9" s="5"/>
      <c r="E9" s="6"/>
      <c r="F9" s="5"/>
      <c r="J9" s="6"/>
    </row>
    <row r="10" spans="1:10" x14ac:dyDescent="0.25">
      <c r="A10" s="5"/>
      <c r="E10" s="6"/>
      <c r="F10" s="5"/>
      <c r="J10" s="6"/>
    </row>
    <row r="11" spans="1:10" x14ac:dyDescent="0.25">
      <c r="A11" s="5"/>
      <c r="E11" s="6"/>
      <c r="F11" s="5"/>
      <c r="J11" s="6"/>
    </row>
    <row r="12" spans="1:10" x14ac:dyDescent="0.25">
      <c r="A12" s="5"/>
      <c r="E12" s="6"/>
      <c r="F12" s="5"/>
      <c r="J12" s="6"/>
    </row>
    <row r="13" spans="1:10" x14ac:dyDescent="0.25">
      <c r="A13" s="5"/>
      <c r="E13" s="6"/>
      <c r="F13" s="5"/>
      <c r="J13" s="6"/>
    </row>
    <row r="14" spans="1:10" x14ac:dyDescent="0.25">
      <c r="A14" s="5"/>
      <c r="E14" s="6"/>
      <c r="F14" s="5"/>
      <c r="J14" s="6"/>
    </row>
    <row r="15" spans="1:10" x14ac:dyDescent="0.25">
      <c r="A15" s="5"/>
      <c r="E15" s="6"/>
      <c r="F15" s="5"/>
      <c r="J15" s="6"/>
    </row>
    <row r="16" spans="1:10" x14ac:dyDescent="0.25">
      <c r="A16" s="5"/>
      <c r="E16" s="6"/>
      <c r="F16" s="5"/>
      <c r="J16" s="6"/>
    </row>
    <row r="17" spans="1:10" x14ac:dyDescent="0.25">
      <c r="A17" s="5"/>
      <c r="E17" s="6"/>
      <c r="F17" s="5"/>
      <c r="J17" s="6"/>
    </row>
    <row r="18" spans="1:10" x14ac:dyDescent="0.25">
      <c r="A18" s="5"/>
      <c r="E18" s="6"/>
      <c r="F18" s="5"/>
      <c r="J18" s="6"/>
    </row>
    <row r="19" spans="1:10" x14ac:dyDescent="0.25">
      <c r="A19" s="5"/>
      <c r="E19" s="6"/>
      <c r="F19" s="5"/>
      <c r="J19" s="6"/>
    </row>
    <row r="20" spans="1:10" x14ac:dyDescent="0.25">
      <c r="A20" s="5"/>
      <c r="E20" s="6"/>
      <c r="F20" s="5"/>
      <c r="J20" s="6"/>
    </row>
    <row r="21" spans="1:10" x14ac:dyDescent="0.25">
      <c r="A21" s="5"/>
      <c r="E21" s="6"/>
      <c r="F21" s="5"/>
      <c r="J21" s="6"/>
    </row>
    <row r="22" spans="1:10" ht="15.5" x14ac:dyDescent="0.25">
      <c r="A22" s="94" t="s">
        <v>178</v>
      </c>
      <c r="B22" s="95"/>
      <c r="C22" s="95"/>
      <c r="D22" s="95"/>
      <c r="E22" s="96"/>
      <c r="F22" s="94" t="s">
        <v>179</v>
      </c>
      <c r="G22" s="95"/>
      <c r="H22" s="95"/>
      <c r="I22" s="95"/>
      <c r="J22" s="96"/>
    </row>
    <row r="23" spans="1:10" x14ac:dyDescent="0.25">
      <c r="A23" s="7"/>
      <c r="B23" s="8"/>
      <c r="C23" s="8"/>
      <c r="D23" s="8"/>
      <c r="E23" s="9"/>
      <c r="F23" s="7"/>
      <c r="G23" s="8"/>
      <c r="H23" s="8"/>
      <c r="I23" s="8"/>
      <c r="J23" s="9"/>
    </row>
    <row r="24" spans="1:10" ht="17.5" x14ac:dyDescent="0.35">
      <c r="A24" s="2" t="s">
        <v>180</v>
      </c>
      <c r="B24" s="3"/>
      <c r="C24" s="3"/>
      <c r="D24" s="3"/>
      <c r="E24" s="13"/>
      <c r="F24" s="2" t="s">
        <v>181</v>
      </c>
      <c r="G24" s="3"/>
      <c r="H24" s="3"/>
      <c r="I24" s="3"/>
      <c r="J24" s="4"/>
    </row>
    <row r="25" spans="1:10" x14ac:dyDescent="0.25">
      <c r="A25" s="5"/>
      <c r="F25" s="5"/>
      <c r="J25" s="6"/>
    </row>
    <row r="26" spans="1:10" x14ac:dyDescent="0.25">
      <c r="A26" s="5"/>
      <c r="F26" s="5"/>
      <c r="J26" s="6"/>
    </row>
    <row r="27" spans="1:10" x14ac:dyDescent="0.25">
      <c r="A27" s="5"/>
      <c r="F27" s="5"/>
      <c r="J27" s="6"/>
    </row>
    <row r="28" spans="1:10" x14ac:dyDescent="0.25">
      <c r="A28" s="5"/>
      <c r="F28" s="5"/>
      <c r="J28" s="6"/>
    </row>
    <row r="29" spans="1:10" x14ac:dyDescent="0.25">
      <c r="A29" s="5"/>
      <c r="F29" s="5"/>
      <c r="J29" s="6"/>
    </row>
    <row r="30" spans="1:10" x14ac:dyDescent="0.25">
      <c r="A30" s="5"/>
      <c r="F30" s="5"/>
      <c r="J30" s="6"/>
    </row>
    <row r="31" spans="1:10" x14ac:dyDescent="0.25">
      <c r="A31" s="5"/>
      <c r="F31" s="5"/>
      <c r="J31" s="6"/>
    </row>
    <row r="32" spans="1:10" x14ac:dyDescent="0.25">
      <c r="A32" s="5"/>
      <c r="F32" s="5"/>
      <c r="J32" s="6"/>
    </row>
    <row r="33" spans="1:10" x14ac:dyDescent="0.25">
      <c r="A33" s="5"/>
      <c r="F33" s="5"/>
      <c r="J33" s="6"/>
    </row>
    <row r="34" spans="1:10" x14ac:dyDescent="0.25">
      <c r="A34" s="5"/>
      <c r="F34" s="5"/>
      <c r="J34" s="6"/>
    </row>
    <row r="35" spans="1:10" x14ac:dyDescent="0.25">
      <c r="A35" s="5"/>
      <c r="F35" s="5"/>
      <c r="J35" s="6"/>
    </row>
    <row r="36" spans="1:10" x14ac:dyDescent="0.25">
      <c r="A36" s="5"/>
      <c r="F36" s="5"/>
      <c r="J36" s="6"/>
    </row>
    <row r="37" spans="1:10" x14ac:dyDescent="0.25">
      <c r="A37" s="5"/>
      <c r="F37" s="5"/>
      <c r="J37" s="6"/>
    </row>
    <row r="38" spans="1:10" x14ac:dyDescent="0.25">
      <c r="A38" s="5"/>
      <c r="F38" s="5"/>
      <c r="J38" s="6"/>
    </row>
    <row r="39" spans="1:10" x14ac:dyDescent="0.25">
      <c r="A39" s="5"/>
      <c r="F39" s="5"/>
      <c r="J39" s="6"/>
    </row>
    <row r="40" spans="1:10" x14ac:dyDescent="0.25">
      <c r="A40" s="5"/>
      <c r="F40" s="5"/>
      <c r="J40" s="6"/>
    </row>
    <row r="41" spans="1:10" ht="15.5" x14ac:dyDescent="0.35">
      <c r="A41" s="91" t="s">
        <v>182</v>
      </c>
      <c r="B41" s="92"/>
      <c r="C41" s="92"/>
      <c r="D41" s="92"/>
      <c r="E41" s="92"/>
      <c r="F41" s="5"/>
      <c r="J41" s="6"/>
    </row>
    <row r="42" spans="1:10" x14ac:dyDescent="0.25">
      <c r="A42" s="7"/>
      <c r="B42" s="8"/>
      <c r="C42" s="8"/>
      <c r="D42" s="8"/>
      <c r="E42" s="8"/>
      <c r="F42" s="5"/>
      <c r="J42" s="6"/>
    </row>
    <row r="43" spans="1:10" ht="17.5" x14ac:dyDescent="0.35">
      <c r="A43" s="2" t="s">
        <v>183</v>
      </c>
      <c r="B43" s="3"/>
      <c r="C43" s="3"/>
      <c r="D43" s="3"/>
      <c r="E43" s="12"/>
      <c r="J43" s="6"/>
    </row>
    <row r="44" spans="1:10" x14ac:dyDescent="0.25">
      <c r="A44" s="5"/>
      <c r="E44" s="6"/>
      <c r="J44" s="6"/>
    </row>
    <row r="45" spans="1:10" x14ac:dyDescent="0.25">
      <c r="A45" s="5"/>
      <c r="E45" s="6"/>
      <c r="J45" s="6"/>
    </row>
    <row r="46" spans="1:10" x14ac:dyDescent="0.25">
      <c r="A46" s="5"/>
      <c r="E46" s="6"/>
      <c r="J46" s="6"/>
    </row>
    <row r="47" spans="1:10" ht="15.5" x14ac:dyDescent="0.35">
      <c r="A47" s="5"/>
      <c r="E47" s="6"/>
      <c r="F47" s="92" t="s">
        <v>184</v>
      </c>
      <c r="G47" s="92"/>
      <c r="H47" s="92"/>
      <c r="I47" s="92"/>
      <c r="J47" s="93"/>
    </row>
    <row r="48" spans="1:10" x14ac:dyDescent="0.25">
      <c r="A48" s="5"/>
      <c r="E48" s="6"/>
      <c r="F48" s="8"/>
      <c r="G48" s="8"/>
      <c r="H48" s="8"/>
      <c r="I48" s="8"/>
      <c r="J48" s="9"/>
    </row>
    <row r="49" spans="1:10" ht="17.5" x14ac:dyDescent="0.35">
      <c r="A49" s="5"/>
      <c r="E49" s="6"/>
      <c r="F49" s="2" t="s">
        <v>185</v>
      </c>
      <c r="G49" s="3"/>
      <c r="H49" s="3"/>
      <c r="I49" s="3"/>
      <c r="J49" s="12"/>
    </row>
    <row r="50" spans="1:10" x14ac:dyDescent="0.25">
      <c r="A50" s="5"/>
      <c r="E50" s="6"/>
      <c r="F50" s="5"/>
      <c r="J50" s="6"/>
    </row>
    <row r="51" spans="1:10" x14ac:dyDescent="0.25">
      <c r="A51" s="5"/>
      <c r="E51" s="6"/>
      <c r="F51" s="5"/>
      <c r="J51" s="6"/>
    </row>
    <row r="52" spans="1:10" x14ac:dyDescent="0.25">
      <c r="A52" s="5"/>
      <c r="E52" s="6"/>
      <c r="F52" s="5"/>
      <c r="J52" s="6"/>
    </row>
    <row r="53" spans="1:10" x14ac:dyDescent="0.25">
      <c r="A53" s="5"/>
      <c r="E53" s="6"/>
      <c r="F53" s="5"/>
      <c r="J53" s="6"/>
    </row>
    <row r="54" spans="1:10" x14ac:dyDescent="0.25">
      <c r="A54" s="5"/>
      <c r="E54" s="6"/>
      <c r="F54" s="5"/>
      <c r="J54" s="6"/>
    </row>
    <row r="55" spans="1:10" x14ac:dyDescent="0.25">
      <c r="A55" s="5"/>
      <c r="E55" s="6"/>
      <c r="F55" s="5"/>
      <c r="J55" s="6"/>
    </row>
    <row r="56" spans="1:10" x14ac:dyDescent="0.25">
      <c r="A56" s="5"/>
      <c r="E56" s="6"/>
      <c r="F56" s="5"/>
      <c r="J56" s="6"/>
    </row>
    <row r="57" spans="1:10" ht="15.5" x14ac:dyDescent="0.35">
      <c r="A57" s="91" t="s">
        <v>186</v>
      </c>
      <c r="B57" s="92"/>
      <c r="C57" s="92"/>
      <c r="D57" s="92"/>
      <c r="E57" s="93"/>
      <c r="F57" s="91" t="s">
        <v>166</v>
      </c>
      <c r="G57" s="92"/>
      <c r="H57" s="92"/>
      <c r="I57" s="92"/>
      <c r="J57" s="93"/>
    </row>
    <row r="58" spans="1:10" x14ac:dyDescent="0.25">
      <c r="A58" s="7"/>
      <c r="B58" s="8"/>
      <c r="C58" s="8"/>
      <c r="D58" s="8"/>
      <c r="E58" s="9"/>
      <c r="F58" s="7"/>
      <c r="G58" s="8"/>
      <c r="H58" s="8"/>
      <c r="I58" s="8"/>
      <c r="J58" s="9"/>
    </row>
    <row r="60" spans="1:10" ht="18" x14ac:dyDescent="0.4">
      <c r="A60" s="10" t="s">
        <v>187</v>
      </c>
    </row>
    <row r="61" spans="1:10" ht="17.5" x14ac:dyDescent="0.35">
      <c r="A61" s="2" t="s">
        <v>188</v>
      </c>
      <c r="B61" s="3"/>
      <c r="C61" s="3"/>
      <c r="D61" s="3"/>
      <c r="E61" s="13"/>
      <c r="F61" s="2" t="s">
        <v>189</v>
      </c>
      <c r="G61" s="3"/>
      <c r="H61" s="3"/>
      <c r="I61" s="3"/>
      <c r="J61" s="4"/>
    </row>
    <row r="62" spans="1:10" x14ac:dyDescent="0.25">
      <c r="A62" s="5"/>
      <c r="F62" s="5"/>
      <c r="J62" s="6"/>
    </row>
    <row r="63" spans="1:10" x14ac:dyDescent="0.25">
      <c r="A63" s="5"/>
      <c r="F63" s="5"/>
      <c r="J63" s="6"/>
    </row>
    <row r="64" spans="1:10" x14ac:dyDescent="0.25">
      <c r="A64" s="5"/>
      <c r="F64" s="5"/>
      <c r="J64" s="6"/>
    </row>
    <row r="65" spans="1:10" x14ac:dyDescent="0.25">
      <c r="A65" s="5"/>
      <c r="F65" s="5"/>
      <c r="J65" s="6"/>
    </row>
    <row r="66" spans="1:10" x14ac:dyDescent="0.25">
      <c r="A66" s="5"/>
      <c r="F66" s="5"/>
      <c r="J66" s="6"/>
    </row>
    <row r="67" spans="1:10" x14ac:dyDescent="0.25">
      <c r="A67" s="5"/>
      <c r="F67" s="5"/>
      <c r="J67" s="6"/>
    </row>
    <row r="68" spans="1:10" x14ac:dyDescent="0.25">
      <c r="A68" s="5"/>
      <c r="F68" s="5"/>
      <c r="J68" s="6"/>
    </row>
    <row r="69" spans="1:10" x14ac:dyDescent="0.25">
      <c r="A69" s="5"/>
      <c r="F69" s="5"/>
      <c r="J69" s="6"/>
    </row>
    <row r="70" spans="1:10" x14ac:dyDescent="0.25">
      <c r="A70" s="5"/>
      <c r="F70" s="5"/>
      <c r="J70" s="6"/>
    </row>
    <row r="71" spans="1:10" x14ac:dyDescent="0.25">
      <c r="A71" s="5"/>
      <c r="F71" s="5"/>
      <c r="J71" s="6"/>
    </row>
    <row r="72" spans="1:10" x14ac:dyDescent="0.25">
      <c r="A72" s="5"/>
      <c r="F72" s="5"/>
      <c r="J72" s="6"/>
    </row>
    <row r="73" spans="1:10" x14ac:dyDescent="0.25">
      <c r="A73" s="5"/>
      <c r="F73" s="5"/>
      <c r="J73" s="6"/>
    </row>
    <row r="74" spans="1:10" x14ac:dyDescent="0.25">
      <c r="A74" s="5"/>
      <c r="F74" s="5"/>
      <c r="J74" s="6"/>
    </row>
    <row r="75" spans="1:10" x14ac:dyDescent="0.25">
      <c r="A75" s="5"/>
      <c r="F75" s="5"/>
      <c r="J75" s="6"/>
    </row>
    <row r="76" spans="1:10" ht="15.5" x14ac:dyDescent="0.35">
      <c r="A76" s="91" t="s">
        <v>190</v>
      </c>
      <c r="B76" s="92"/>
      <c r="C76" s="92"/>
      <c r="D76" s="92"/>
      <c r="E76" s="92"/>
      <c r="F76" s="5"/>
      <c r="J76" s="6"/>
    </row>
    <row r="77" spans="1:10" x14ac:dyDescent="0.25">
      <c r="A77" s="7"/>
      <c r="B77" s="8"/>
      <c r="C77" s="8"/>
      <c r="D77" s="8"/>
      <c r="E77" s="8"/>
      <c r="F77" s="5"/>
      <c r="J77" s="6"/>
    </row>
    <row r="78" spans="1:10" ht="17.5" x14ac:dyDescent="0.35">
      <c r="A78" s="2" t="s">
        <v>191</v>
      </c>
      <c r="B78" s="3"/>
      <c r="C78" s="3"/>
      <c r="D78" s="3"/>
      <c r="E78" s="12"/>
      <c r="F78" s="5"/>
      <c r="J78" s="6"/>
    </row>
    <row r="79" spans="1:10" x14ac:dyDescent="0.25">
      <c r="A79" s="5"/>
      <c r="E79" s="6"/>
      <c r="F79" s="5"/>
      <c r="J79" s="6"/>
    </row>
    <row r="80" spans="1:10" ht="15.5" x14ac:dyDescent="0.35">
      <c r="A80" s="5"/>
      <c r="E80" s="6"/>
      <c r="F80" s="91" t="s">
        <v>192</v>
      </c>
      <c r="G80" s="92"/>
      <c r="H80" s="92"/>
      <c r="I80" s="92"/>
      <c r="J80" s="93"/>
    </row>
    <row r="81" spans="1:10" x14ac:dyDescent="0.25">
      <c r="A81" s="5"/>
      <c r="E81" s="6"/>
      <c r="F81" s="7"/>
      <c r="G81" s="8"/>
      <c r="H81" s="8"/>
      <c r="I81" s="8"/>
      <c r="J81" s="9"/>
    </row>
    <row r="82" spans="1:10" ht="17.5" x14ac:dyDescent="0.35">
      <c r="A82" s="5"/>
      <c r="E82" s="6"/>
      <c r="F82" s="2" t="s">
        <v>193</v>
      </c>
      <c r="G82" s="3"/>
      <c r="H82" s="3"/>
      <c r="I82" s="3"/>
      <c r="J82" s="12"/>
    </row>
    <row r="83" spans="1:10" x14ac:dyDescent="0.25">
      <c r="A83" s="5"/>
      <c r="E83" s="6"/>
      <c r="F83" s="5"/>
      <c r="J83" s="6"/>
    </row>
    <row r="84" spans="1:10" x14ac:dyDescent="0.25">
      <c r="A84" s="5"/>
      <c r="E84" s="6"/>
      <c r="F84" s="5"/>
      <c r="J84" s="6"/>
    </row>
    <row r="85" spans="1:10" x14ac:dyDescent="0.25">
      <c r="A85" s="5"/>
      <c r="E85" s="6"/>
      <c r="F85" s="5"/>
      <c r="J85" s="6"/>
    </row>
    <row r="86" spans="1:10" x14ac:dyDescent="0.25">
      <c r="A86" s="5"/>
      <c r="E86" s="6"/>
      <c r="F86" s="5"/>
      <c r="J86" s="6"/>
    </row>
    <row r="87" spans="1:10" x14ac:dyDescent="0.25">
      <c r="A87" s="5"/>
      <c r="E87" s="6"/>
      <c r="F87" s="5"/>
      <c r="J87" s="6"/>
    </row>
    <row r="88" spans="1:10" x14ac:dyDescent="0.25">
      <c r="A88" s="5"/>
      <c r="E88" s="6"/>
      <c r="F88" s="5"/>
      <c r="J88" s="6"/>
    </row>
    <row r="89" spans="1:10" ht="15.5" x14ac:dyDescent="0.35">
      <c r="A89" s="5"/>
      <c r="E89" s="6"/>
      <c r="F89" s="91" t="s">
        <v>194</v>
      </c>
      <c r="G89" s="92"/>
      <c r="H89" s="92"/>
      <c r="I89" s="92"/>
      <c r="J89" s="93"/>
    </row>
    <row r="90" spans="1:10" x14ac:dyDescent="0.25">
      <c r="A90" s="5"/>
      <c r="E90" s="6"/>
      <c r="F90" s="7"/>
      <c r="G90" s="8"/>
      <c r="H90" s="8"/>
      <c r="I90" s="8"/>
      <c r="J90" s="9"/>
    </row>
    <row r="91" spans="1:10" ht="17.5" x14ac:dyDescent="0.35">
      <c r="A91" s="5"/>
      <c r="E91" s="6"/>
      <c r="F91" s="2" t="s">
        <v>195</v>
      </c>
      <c r="G91" s="3"/>
      <c r="H91" s="3"/>
      <c r="I91" s="3"/>
      <c r="J91" s="12"/>
    </row>
    <row r="92" spans="1:10" x14ac:dyDescent="0.25">
      <c r="A92" s="5"/>
      <c r="E92" s="6"/>
      <c r="F92" s="5"/>
      <c r="J92" s="6"/>
    </row>
    <row r="93" spans="1:10" x14ac:dyDescent="0.25">
      <c r="A93" s="5"/>
      <c r="E93" s="6"/>
      <c r="F93" s="5"/>
      <c r="J93" s="6"/>
    </row>
    <row r="94" spans="1:10" ht="15.5" x14ac:dyDescent="0.35">
      <c r="A94" s="91" t="s">
        <v>196</v>
      </c>
      <c r="B94" s="92"/>
      <c r="C94" s="92"/>
      <c r="D94" s="92"/>
      <c r="E94" s="93"/>
      <c r="F94" s="5"/>
      <c r="J94" s="6"/>
    </row>
    <row r="95" spans="1:10" x14ac:dyDescent="0.25">
      <c r="A95" s="7"/>
      <c r="B95" s="8"/>
      <c r="C95" s="8"/>
      <c r="D95" s="8"/>
      <c r="E95" s="9"/>
      <c r="F95" s="5"/>
      <c r="J95" s="6"/>
    </row>
    <row r="96" spans="1:10" ht="17.5" x14ac:dyDescent="0.35">
      <c r="A96" s="2" t="s">
        <v>197</v>
      </c>
      <c r="B96" s="3"/>
      <c r="C96" s="3"/>
      <c r="D96" s="3"/>
      <c r="E96" s="12"/>
      <c r="F96" s="5"/>
      <c r="J96" s="6"/>
    </row>
    <row r="97" spans="1:10" x14ac:dyDescent="0.25">
      <c r="A97" s="5"/>
      <c r="E97" s="6"/>
      <c r="F97" s="5"/>
      <c r="J97" s="6"/>
    </row>
    <row r="98" spans="1:10" x14ac:dyDescent="0.25">
      <c r="A98" s="5"/>
      <c r="E98" s="6"/>
      <c r="F98" s="5"/>
      <c r="J98" s="6"/>
    </row>
    <row r="99" spans="1:10" x14ac:dyDescent="0.25">
      <c r="A99" s="5"/>
      <c r="E99" s="6"/>
      <c r="F99" s="5"/>
      <c r="J99" s="6"/>
    </row>
    <row r="100" spans="1:10" x14ac:dyDescent="0.25">
      <c r="A100" s="5"/>
      <c r="E100" s="6"/>
      <c r="F100" s="5"/>
      <c r="J100" s="6"/>
    </row>
    <row r="101" spans="1:10" x14ac:dyDescent="0.25">
      <c r="A101" s="5"/>
      <c r="E101" s="6"/>
      <c r="F101" s="5"/>
      <c r="J101" s="6"/>
    </row>
    <row r="102" spans="1:10" x14ac:dyDescent="0.25">
      <c r="A102" s="5"/>
      <c r="E102" s="6"/>
      <c r="F102" s="5"/>
      <c r="J102" s="6"/>
    </row>
    <row r="103" spans="1:10" x14ac:dyDescent="0.25">
      <c r="A103" s="5"/>
      <c r="E103" s="6"/>
      <c r="F103" s="5"/>
      <c r="J103" s="6"/>
    </row>
    <row r="104" spans="1:10" x14ac:dyDescent="0.25">
      <c r="A104" s="5"/>
      <c r="E104" s="6"/>
      <c r="F104" s="5"/>
      <c r="J104" s="6"/>
    </row>
    <row r="105" spans="1:10" x14ac:dyDescent="0.25">
      <c r="A105" s="5"/>
      <c r="E105" s="6"/>
      <c r="J105" s="6"/>
    </row>
    <row r="106" spans="1:10" x14ac:dyDescent="0.25">
      <c r="A106" s="5"/>
      <c r="E106" s="6"/>
      <c r="J106" s="6"/>
    </row>
    <row r="107" spans="1:10" x14ac:dyDescent="0.25">
      <c r="A107" s="5"/>
      <c r="E107" s="6"/>
      <c r="J107" s="6"/>
    </row>
    <row r="108" spans="1:10" x14ac:dyDescent="0.25">
      <c r="A108" s="5"/>
      <c r="E108" s="6"/>
      <c r="J108" s="6"/>
    </row>
    <row r="109" spans="1:10" x14ac:dyDescent="0.25">
      <c r="A109" s="5"/>
      <c r="E109" s="6"/>
      <c r="J109" s="6"/>
    </row>
    <row r="110" spans="1:10" x14ac:dyDescent="0.25">
      <c r="A110" s="5"/>
      <c r="E110" s="6"/>
      <c r="J110" s="6"/>
    </row>
    <row r="111" spans="1:10" ht="15.5" x14ac:dyDescent="0.35">
      <c r="A111" s="91" t="s">
        <v>198</v>
      </c>
      <c r="B111" s="92"/>
      <c r="C111" s="92"/>
      <c r="D111" s="92"/>
      <c r="E111" s="93"/>
      <c r="F111" s="92" t="s">
        <v>199</v>
      </c>
      <c r="G111" s="92"/>
      <c r="H111" s="92"/>
      <c r="I111" s="92"/>
      <c r="J111" s="93"/>
    </row>
    <row r="112" spans="1:10" x14ac:dyDescent="0.25">
      <c r="A112" s="7"/>
      <c r="B112" s="8"/>
      <c r="C112" s="8"/>
      <c r="D112" s="8"/>
      <c r="E112" s="9"/>
      <c r="F112" s="8"/>
      <c r="G112" s="8"/>
      <c r="H112" s="8"/>
      <c r="I112" s="8"/>
      <c r="J112" s="9"/>
    </row>
    <row r="114" spans="1:10" ht="18" x14ac:dyDescent="0.4">
      <c r="A114" s="10" t="s">
        <v>200</v>
      </c>
    </row>
    <row r="115" spans="1:10" ht="17.5" x14ac:dyDescent="0.35">
      <c r="A115" s="2" t="s">
        <v>188</v>
      </c>
      <c r="B115" s="3"/>
      <c r="C115" s="3"/>
      <c r="D115" s="3"/>
      <c r="E115" s="12"/>
      <c r="F115" s="2" t="s">
        <v>201</v>
      </c>
      <c r="G115" s="3"/>
      <c r="H115" s="3"/>
      <c r="I115" s="3"/>
      <c r="J115" s="4"/>
    </row>
    <row r="116" spans="1:10" x14ac:dyDescent="0.25">
      <c r="A116" s="5"/>
      <c r="E116" s="6"/>
      <c r="F116" s="5"/>
      <c r="J116" s="6"/>
    </row>
    <row r="117" spans="1:10" x14ac:dyDescent="0.25">
      <c r="A117" s="5"/>
      <c r="E117" s="6"/>
      <c r="F117" s="5"/>
      <c r="J117" s="6"/>
    </row>
    <row r="118" spans="1:10" x14ac:dyDescent="0.25">
      <c r="A118" s="5"/>
      <c r="E118" s="6"/>
      <c r="F118" s="5"/>
      <c r="J118" s="6"/>
    </row>
    <row r="119" spans="1:10" x14ac:dyDescent="0.25">
      <c r="A119" s="5"/>
      <c r="E119" s="6"/>
      <c r="F119" s="5"/>
      <c r="J119" s="6"/>
    </row>
    <row r="120" spans="1:10" x14ac:dyDescent="0.25">
      <c r="A120" s="5"/>
      <c r="E120" s="6"/>
      <c r="F120" s="5"/>
      <c r="J120" s="6"/>
    </row>
    <row r="121" spans="1:10" x14ac:dyDescent="0.25">
      <c r="A121" s="5"/>
      <c r="E121" s="6"/>
      <c r="F121" s="5"/>
      <c r="J121" s="6"/>
    </row>
    <row r="122" spans="1:10" x14ac:dyDescent="0.25">
      <c r="A122" s="5"/>
      <c r="E122" s="6"/>
      <c r="F122" s="5"/>
      <c r="J122" s="6"/>
    </row>
    <row r="123" spans="1:10" x14ac:dyDescent="0.25">
      <c r="A123" s="5"/>
      <c r="E123" s="6"/>
      <c r="F123" s="5"/>
      <c r="J123" s="6"/>
    </row>
    <row r="124" spans="1:10" x14ac:dyDescent="0.25">
      <c r="A124" s="5"/>
      <c r="E124" s="6"/>
      <c r="F124" s="5"/>
      <c r="J124" s="6"/>
    </row>
    <row r="125" spans="1:10" x14ac:dyDescent="0.25">
      <c r="A125" s="5"/>
      <c r="E125" s="6"/>
      <c r="F125" s="5"/>
      <c r="J125" s="6"/>
    </row>
    <row r="126" spans="1:10" x14ac:dyDescent="0.25">
      <c r="A126" s="5"/>
      <c r="E126" s="6"/>
      <c r="F126" s="5"/>
      <c r="J126" s="6"/>
    </row>
    <row r="127" spans="1:10" x14ac:dyDescent="0.25">
      <c r="A127" s="5"/>
      <c r="E127" s="6"/>
      <c r="F127" s="5"/>
      <c r="J127" s="6"/>
    </row>
    <row r="128" spans="1:10" x14ac:dyDescent="0.25">
      <c r="A128" s="5"/>
      <c r="E128" s="6"/>
      <c r="F128" s="5"/>
      <c r="J128" s="6"/>
    </row>
    <row r="129" spans="1:10" x14ac:dyDescent="0.25">
      <c r="A129" s="5"/>
      <c r="E129" s="6"/>
      <c r="F129" s="5"/>
      <c r="J129" s="6"/>
    </row>
    <row r="130" spans="1:10" ht="15.5" x14ac:dyDescent="0.35">
      <c r="A130" s="91" t="s">
        <v>202</v>
      </c>
      <c r="B130" s="92"/>
      <c r="C130" s="92"/>
      <c r="D130" s="92"/>
      <c r="E130" s="93"/>
      <c r="F130" s="91" t="s">
        <v>203</v>
      </c>
      <c r="G130" s="92"/>
      <c r="H130" s="92"/>
      <c r="I130" s="92"/>
      <c r="J130" s="93"/>
    </row>
    <row r="131" spans="1:10" x14ac:dyDescent="0.25">
      <c r="A131" s="7"/>
      <c r="B131" s="8"/>
      <c r="C131" s="8"/>
      <c r="D131" s="8"/>
      <c r="E131" s="9"/>
      <c r="F131" s="7"/>
      <c r="G131" s="8"/>
      <c r="H131" s="8"/>
      <c r="I131" s="8"/>
      <c r="J131" s="9"/>
    </row>
    <row r="132" spans="1:10" ht="17.5" x14ac:dyDescent="0.35">
      <c r="A132" s="2" t="s">
        <v>189</v>
      </c>
      <c r="B132" s="3"/>
      <c r="C132" s="3"/>
      <c r="D132" s="3"/>
      <c r="E132" s="4"/>
      <c r="F132" s="3" t="s">
        <v>204</v>
      </c>
      <c r="G132" s="3"/>
      <c r="H132" s="3"/>
      <c r="I132" s="3"/>
      <c r="J132" s="12"/>
    </row>
    <row r="133" spans="1:10" x14ac:dyDescent="0.25">
      <c r="A133" s="5"/>
      <c r="E133" s="6"/>
      <c r="J133" s="6"/>
    </row>
    <row r="134" spans="1:10" x14ac:dyDescent="0.25">
      <c r="A134" s="5"/>
      <c r="E134" s="6"/>
      <c r="J134" s="6"/>
    </row>
    <row r="135" spans="1:10" x14ac:dyDescent="0.25">
      <c r="A135" s="5"/>
      <c r="E135" s="6"/>
      <c r="J135" s="6"/>
    </row>
    <row r="136" spans="1:10" x14ac:dyDescent="0.25">
      <c r="A136" s="5"/>
      <c r="E136" s="6"/>
      <c r="J136" s="6"/>
    </row>
    <row r="137" spans="1:10" x14ac:dyDescent="0.25">
      <c r="A137" s="5"/>
      <c r="E137" s="6"/>
      <c r="J137" s="6"/>
    </row>
    <row r="138" spans="1:10" x14ac:dyDescent="0.25">
      <c r="A138" s="5"/>
      <c r="E138" s="6"/>
      <c r="J138" s="6"/>
    </row>
    <row r="139" spans="1:10" x14ac:dyDescent="0.25">
      <c r="A139" s="5"/>
      <c r="E139" s="6"/>
      <c r="J139" s="6"/>
    </row>
    <row r="140" spans="1:10" x14ac:dyDescent="0.25">
      <c r="A140" s="5"/>
      <c r="E140" s="6"/>
      <c r="J140" s="6"/>
    </row>
    <row r="141" spans="1:10" x14ac:dyDescent="0.25">
      <c r="A141" s="5"/>
      <c r="E141" s="6"/>
      <c r="J141" s="6"/>
    </row>
    <row r="142" spans="1:10" x14ac:dyDescent="0.25">
      <c r="A142" s="5"/>
      <c r="E142" s="6"/>
      <c r="J142" s="6"/>
    </row>
    <row r="143" spans="1:10" x14ac:dyDescent="0.25">
      <c r="A143" s="5"/>
      <c r="E143" s="6"/>
      <c r="J143" s="6"/>
    </row>
    <row r="144" spans="1:10" x14ac:dyDescent="0.25">
      <c r="A144" s="5"/>
      <c r="E144" s="6"/>
      <c r="J144" s="6"/>
    </row>
    <row r="145" spans="1:10" x14ac:dyDescent="0.25">
      <c r="A145" s="5"/>
      <c r="E145" s="6"/>
      <c r="J145" s="6"/>
    </row>
    <row r="146" spans="1:10" ht="15.5" x14ac:dyDescent="0.35">
      <c r="A146" s="5"/>
      <c r="E146" s="6"/>
      <c r="F146" s="92" t="s">
        <v>205</v>
      </c>
      <c r="G146" s="92"/>
      <c r="H146" s="92"/>
      <c r="I146" s="92"/>
      <c r="J146" s="93"/>
    </row>
    <row r="147" spans="1:10" x14ac:dyDescent="0.25">
      <c r="A147" s="5"/>
      <c r="E147" s="6"/>
      <c r="F147" s="8"/>
      <c r="G147" s="8"/>
      <c r="H147" s="8"/>
      <c r="I147" s="8"/>
      <c r="J147" s="9"/>
    </row>
    <row r="148" spans="1:10" ht="17.5" x14ac:dyDescent="0.35">
      <c r="A148" s="5"/>
      <c r="E148" s="6"/>
      <c r="F148" s="2" t="s">
        <v>206</v>
      </c>
      <c r="G148" s="3"/>
      <c r="H148" s="3"/>
      <c r="I148" s="3"/>
      <c r="J148" s="12"/>
    </row>
    <row r="149" spans="1:10" x14ac:dyDescent="0.25">
      <c r="A149" s="5"/>
      <c r="E149" s="6"/>
      <c r="F149" s="5"/>
      <c r="J149" s="6"/>
    </row>
    <row r="150" spans="1:10" x14ac:dyDescent="0.25">
      <c r="A150" s="5"/>
      <c r="E150" s="6"/>
      <c r="F150" s="5"/>
      <c r="J150" s="6"/>
    </row>
    <row r="151" spans="1:10" ht="15.5" x14ac:dyDescent="0.35">
      <c r="A151" s="91" t="s">
        <v>207</v>
      </c>
      <c r="B151" s="92"/>
      <c r="C151" s="92"/>
      <c r="D151" s="92"/>
      <c r="E151" s="93"/>
      <c r="F151" s="91" t="s">
        <v>208</v>
      </c>
      <c r="G151" s="92"/>
      <c r="H151" s="92"/>
      <c r="I151" s="92"/>
      <c r="J151" s="93"/>
    </row>
    <row r="152" spans="1:10" x14ac:dyDescent="0.25">
      <c r="A152" s="7"/>
      <c r="B152" s="8"/>
      <c r="C152" s="8"/>
      <c r="D152" s="8"/>
      <c r="E152" s="9"/>
      <c r="F152" s="7"/>
      <c r="G152" s="8"/>
      <c r="H152" s="8"/>
      <c r="I152" s="8"/>
      <c r="J152" s="9"/>
    </row>
    <row r="153" spans="1:10" ht="17.5" x14ac:dyDescent="0.35">
      <c r="A153" s="2" t="s">
        <v>191</v>
      </c>
      <c r="B153" s="3"/>
      <c r="C153" s="3"/>
      <c r="D153" s="3"/>
      <c r="E153" s="12"/>
      <c r="F153" s="2" t="s">
        <v>197</v>
      </c>
      <c r="G153" s="3"/>
      <c r="H153" s="3"/>
      <c r="I153" s="3"/>
      <c r="J153" s="4"/>
    </row>
    <row r="154" spans="1:10" x14ac:dyDescent="0.25">
      <c r="A154" s="5"/>
      <c r="E154" s="6"/>
      <c r="F154" s="5"/>
      <c r="J154" s="6"/>
    </row>
    <row r="155" spans="1:10" x14ac:dyDescent="0.25">
      <c r="A155" s="5"/>
      <c r="E155" s="6"/>
      <c r="F155" s="5"/>
      <c r="J155" s="6"/>
    </row>
    <row r="156" spans="1:10" x14ac:dyDescent="0.25">
      <c r="A156" s="5"/>
      <c r="E156" s="6"/>
      <c r="F156" s="5"/>
      <c r="J156" s="6"/>
    </row>
    <row r="157" spans="1:10" x14ac:dyDescent="0.25">
      <c r="A157" s="5"/>
      <c r="E157" s="6"/>
      <c r="F157" s="5"/>
      <c r="J157" s="6"/>
    </row>
    <row r="158" spans="1:10" x14ac:dyDescent="0.25">
      <c r="A158" s="5"/>
      <c r="E158" s="6"/>
      <c r="F158" s="5"/>
      <c r="J158" s="6"/>
    </row>
    <row r="159" spans="1:10" x14ac:dyDescent="0.25">
      <c r="A159" s="5"/>
      <c r="E159" s="6"/>
      <c r="F159" s="5"/>
      <c r="J159" s="6"/>
    </row>
    <row r="160" spans="1:10" x14ac:dyDescent="0.25">
      <c r="A160" s="5"/>
      <c r="E160" s="6"/>
      <c r="F160" s="5"/>
      <c r="J160" s="6"/>
    </row>
    <row r="161" spans="1:10" x14ac:dyDescent="0.25">
      <c r="A161" s="5"/>
      <c r="E161" s="6"/>
      <c r="F161" s="5"/>
      <c r="J161" s="6"/>
    </row>
    <row r="162" spans="1:10" x14ac:dyDescent="0.25">
      <c r="A162" s="5"/>
      <c r="E162" s="6"/>
      <c r="F162" s="5"/>
      <c r="J162" s="6"/>
    </row>
    <row r="163" spans="1:10" x14ac:dyDescent="0.25">
      <c r="A163" s="5"/>
      <c r="E163" s="6"/>
      <c r="F163" s="5"/>
      <c r="J163" s="6"/>
    </row>
    <row r="164" spans="1:10" x14ac:dyDescent="0.25">
      <c r="A164" s="5"/>
      <c r="E164" s="6"/>
      <c r="F164" s="5"/>
      <c r="J164" s="6"/>
    </row>
    <row r="165" spans="1:10" x14ac:dyDescent="0.25">
      <c r="A165" s="5"/>
      <c r="E165" s="6"/>
      <c r="F165" s="5"/>
      <c r="J165" s="6"/>
    </row>
    <row r="166" spans="1:10" x14ac:dyDescent="0.25">
      <c r="A166" s="5"/>
      <c r="E166" s="6"/>
      <c r="F166" s="5"/>
      <c r="J166" s="6"/>
    </row>
    <row r="167" spans="1:10" ht="15.5" x14ac:dyDescent="0.35">
      <c r="A167" s="91" t="s">
        <v>209</v>
      </c>
      <c r="B167" s="92"/>
      <c r="C167" s="92"/>
      <c r="D167" s="92"/>
      <c r="E167" s="93"/>
      <c r="F167" s="91" t="s">
        <v>210</v>
      </c>
      <c r="G167" s="92"/>
      <c r="H167" s="92"/>
      <c r="I167" s="92"/>
      <c r="J167" s="93"/>
    </row>
    <row r="168" spans="1:10" x14ac:dyDescent="0.25">
      <c r="A168" s="7"/>
      <c r="B168" s="8"/>
      <c r="C168" s="8"/>
      <c r="D168" s="8"/>
      <c r="E168" s="9"/>
      <c r="F168" s="7"/>
      <c r="G168" s="8"/>
      <c r="H168" s="8"/>
      <c r="I168" s="8"/>
      <c r="J168" s="9"/>
    </row>
    <row r="170" spans="1:10" ht="18" x14ac:dyDescent="0.4">
      <c r="A170" s="10" t="s">
        <v>211</v>
      </c>
    </row>
    <row r="171" spans="1:10" ht="17.5" x14ac:dyDescent="0.35">
      <c r="A171" s="2" t="s">
        <v>212</v>
      </c>
      <c r="B171" s="3"/>
      <c r="C171" s="3"/>
      <c r="D171" s="3"/>
      <c r="E171" s="12"/>
      <c r="F171" s="2" t="s">
        <v>213</v>
      </c>
      <c r="G171" s="3"/>
      <c r="H171" s="3"/>
      <c r="I171" s="3"/>
      <c r="J171" s="4"/>
    </row>
    <row r="172" spans="1:10" x14ac:dyDescent="0.25">
      <c r="A172" s="5"/>
      <c r="E172" s="6"/>
      <c r="F172" s="5"/>
      <c r="J172" s="6"/>
    </row>
    <row r="173" spans="1:10" x14ac:dyDescent="0.25">
      <c r="A173" s="5"/>
      <c r="E173" s="6"/>
      <c r="F173" s="5"/>
      <c r="J173" s="6"/>
    </row>
    <row r="174" spans="1:10" x14ac:dyDescent="0.25">
      <c r="A174" s="5"/>
      <c r="E174" s="6"/>
      <c r="F174" s="5"/>
      <c r="J174" s="6"/>
    </row>
    <row r="175" spans="1:10" x14ac:dyDescent="0.25">
      <c r="A175" s="5"/>
      <c r="E175" s="6"/>
      <c r="F175" s="5"/>
      <c r="J175" s="6"/>
    </row>
    <row r="176" spans="1:10" x14ac:dyDescent="0.25">
      <c r="A176" s="5"/>
      <c r="E176" s="6"/>
      <c r="F176" s="5"/>
      <c r="J176" s="6"/>
    </row>
    <row r="177" spans="1:10" x14ac:dyDescent="0.25">
      <c r="A177" s="5"/>
      <c r="E177" s="6"/>
      <c r="F177" s="5"/>
      <c r="J177" s="6"/>
    </row>
    <row r="178" spans="1:10" x14ac:dyDescent="0.25">
      <c r="A178" s="5"/>
      <c r="E178" s="6"/>
      <c r="F178" s="5"/>
      <c r="J178" s="6"/>
    </row>
    <row r="179" spans="1:10" x14ac:dyDescent="0.25">
      <c r="A179" s="5"/>
      <c r="E179" s="6"/>
      <c r="F179" s="5"/>
      <c r="J179" s="6"/>
    </row>
    <row r="180" spans="1:10" x14ac:dyDescent="0.25">
      <c r="A180" s="5"/>
      <c r="E180" s="6"/>
      <c r="F180" s="5"/>
      <c r="J180" s="6"/>
    </row>
    <row r="181" spans="1:10" x14ac:dyDescent="0.25">
      <c r="A181" s="5"/>
      <c r="E181" s="6"/>
      <c r="F181" s="5"/>
      <c r="J181" s="6"/>
    </row>
    <row r="182" spans="1:10" x14ac:dyDescent="0.25">
      <c r="A182" s="5"/>
      <c r="E182" s="6"/>
      <c r="F182" s="5"/>
      <c r="J182" s="6"/>
    </row>
    <row r="183" spans="1:10" x14ac:dyDescent="0.25">
      <c r="A183" s="5"/>
      <c r="E183" s="6"/>
      <c r="F183" s="5"/>
      <c r="J183" s="6"/>
    </row>
    <row r="184" spans="1:10" x14ac:dyDescent="0.25">
      <c r="A184" s="5"/>
      <c r="E184" s="6"/>
      <c r="F184" s="5"/>
      <c r="J184" s="6"/>
    </row>
    <row r="185" spans="1:10" x14ac:dyDescent="0.25">
      <c r="A185" s="5"/>
      <c r="E185" s="6"/>
      <c r="F185" s="5"/>
      <c r="J185" s="6"/>
    </row>
    <row r="186" spans="1:10" x14ac:dyDescent="0.25">
      <c r="A186" s="5"/>
      <c r="E186" s="6"/>
      <c r="F186" s="5"/>
      <c r="J186" s="6"/>
    </row>
    <row r="187" spans="1:10" ht="15.5" x14ac:dyDescent="0.35">
      <c r="A187" s="91" t="s">
        <v>214</v>
      </c>
      <c r="B187" s="92"/>
      <c r="C187" s="92"/>
      <c r="D187" s="92"/>
      <c r="E187" s="93"/>
      <c r="F187" s="91" t="s">
        <v>215</v>
      </c>
      <c r="G187" s="92"/>
      <c r="H187" s="92"/>
      <c r="I187" s="92"/>
      <c r="J187" s="93"/>
    </row>
    <row r="188" spans="1:10" x14ac:dyDescent="0.25">
      <c r="A188" s="7"/>
      <c r="B188" s="8"/>
      <c r="C188" s="8"/>
      <c r="D188" s="8"/>
      <c r="E188" s="9"/>
      <c r="F188" s="7"/>
      <c r="G188" s="8"/>
      <c r="H188" s="8"/>
      <c r="I188" s="8"/>
      <c r="J188" s="9"/>
    </row>
    <row r="189" spans="1:10" ht="17.5" x14ac:dyDescent="0.35">
      <c r="A189" s="2" t="s">
        <v>216</v>
      </c>
      <c r="B189" s="3"/>
      <c r="C189" s="3"/>
      <c r="D189" s="3"/>
      <c r="E189" s="12"/>
      <c r="F189" s="79" t="s">
        <v>217</v>
      </c>
      <c r="G189" s="3"/>
      <c r="H189" s="3"/>
      <c r="I189" s="3"/>
      <c r="J189" s="4"/>
    </row>
    <row r="190" spans="1:10" x14ac:dyDescent="0.25">
      <c r="A190" s="5"/>
      <c r="E190" s="6"/>
      <c r="F190" s="5"/>
      <c r="J190" s="6"/>
    </row>
    <row r="191" spans="1:10" x14ac:dyDescent="0.25">
      <c r="A191" s="5"/>
      <c r="E191" s="6"/>
      <c r="F191" s="5"/>
      <c r="J191" s="6"/>
    </row>
    <row r="192" spans="1:10" x14ac:dyDescent="0.25">
      <c r="A192" s="5"/>
      <c r="E192" s="6"/>
      <c r="F192" s="5"/>
      <c r="J192" s="6"/>
    </row>
    <row r="193" spans="1:10" x14ac:dyDescent="0.25">
      <c r="A193" s="5"/>
      <c r="E193" s="6"/>
      <c r="F193" s="5"/>
      <c r="J193" s="6"/>
    </row>
    <row r="194" spans="1:10" x14ac:dyDescent="0.25">
      <c r="A194" s="5"/>
      <c r="E194" s="6"/>
      <c r="F194" s="5"/>
      <c r="J194" s="6"/>
    </row>
    <row r="195" spans="1:10" x14ac:dyDescent="0.25">
      <c r="A195" s="5"/>
      <c r="E195" s="6"/>
      <c r="F195" s="5"/>
      <c r="J195" s="6"/>
    </row>
    <row r="196" spans="1:10" x14ac:dyDescent="0.25">
      <c r="A196" s="5"/>
      <c r="E196" s="6"/>
      <c r="F196" s="5"/>
      <c r="J196" s="6"/>
    </row>
    <row r="197" spans="1:10" x14ac:dyDescent="0.25">
      <c r="A197" s="5"/>
      <c r="E197" s="6"/>
      <c r="F197" s="5"/>
      <c r="J197" s="6"/>
    </row>
    <row r="198" spans="1:10" x14ac:dyDescent="0.25">
      <c r="A198" s="5"/>
      <c r="E198" s="6"/>
      <c r="F198" s="5"/>
      <c r="J198" s="6"/>
    </row>
    <row r="199" spans="1:10" x14ac:dyDescent="0.25">
      <c r="A199" s="5"/>
      <c r="E199" s="6"/>
      <c r="F199" s="5"/>
      <c r="J199" s="6"/>
    </row>
    <row r="200" spans="1:10" x14ac:dyDescent="0.25">
      <c r="A200" s="5"/>
      <c r="E200" s="6"/>
      <c r="F200" s="5"/>
      <c r="J200" s="6"/>
    </row>
    <row r="201" spans="1:10" ht="15.5" x14ac:dyDescent="0.35">
      <c r="A201" s="91" t="s">
        <v>218</v>
      </c>
      <c r="B201" s="92"/>
      <c r="C201" s="92"/>
      <c r="D201" s="92"/>
      <c r="E201" s="93"/>
      <c r="F201" s="91" t="s">
        <v>219</v>
      </c>
      <c r="G201" s="92"/>
      <c r="H201" s="92"/>
      <c r="I201" s="92"/>
      <c r="J201" s="93"/>
    </row>
    <row r="202" spans="1:10" x14ac:dyDescent="0.25">
      <c r="A202" s="7"/>
      <c r="B202" s="8"/>
      <c r="C202" s="8"/>
      <c r="D202" s="8"/>
      <c r="E202" s="9"/>
      <c r="F202" s="7"/>
      <c r="G202" s="8"/>
      <c r="H202" s="8"/>
      <c r="I202" s="8"/>
      <c r="J202" s="9"/>
    </row>
    <row r="203" spans="1:10" ht="17.5" x14ac:dyDescent="0.35">
      <c r="A203" s="79" t="s">
        <v>31</v>
      </c>
      <c r="B203" s="3"/>
      <c r="C203" s="3"/>
      <c r="D203" s="3"/>
      <c r="E203" s="12"/>
      <c r="F203" s="79" t="s">
        <v>220</v>
      </c>
      <c r="G203" s="3"/>
      <c r="H203" s="3"/>
      <c r="I203" s="3"/>
      <c r="J203" s="4"/>
    </row>
    <row r="204" spans="1:10" x14ac:dyDescent="0.25">
      <c r="A204" s="5"/>
      <c r="E204" s="6"/>
      <c r="F204" s="5"/>
      <c r="J204" s="6"/>
    </row>
    <row r="205" spans="1:10" x14ac:dyDescent="0.25">
      <c r="A205" s="5"/>
      <c r="E205" s="6"/>
      <c r="F205" s="5"/>
      <c r="J205" s="6"/>
    </row>
    <row r="206" spans="1:10" x14ac:dyDescent="0.25">
      <c r="A206" s="5"/>
      <c r="E206" s="6"/>
      <c r="F206" s="5"/>
      <c r="J206" s="6"/>
    </row>
    <row r="207" spans="1:10" x14ac:dyDescent="0.25">
      <c r="A207" s="5"/>
      <c r="E207" s="6"/>
      <c r="F207" s="5"/>
      <c r="J207" s="6"/>
    </row>
    <row r="208" spans="1:10" x14ac:dyDescent="0.25">
      <c r="A208" s="5"/>
      <c r="E208" s="6"/>
      <c r="F208" s="5"/>
      <c r="J208" s="6"/>
    </row>
    <row r="209" spans="1:10" x14ac:dyDescent="0.25">
      <c r="A209" s="5"/>
      <c r="E209" s="6"/>
      <c r="F209" s="5"/>
      <c r="J209" s="6"/>
    </row>
    <row r="210" spans="1:10" x14ac:dyDescent="0.25">
      <c r="A210" s="5"/>
      <c r="E210" s="6"/>
      <c r="F210" s="5"/>
      <c r="J210" s="6"/>
    </row>
    <row r="211" spans="1:10" x14ac:dyDescent="0.25">
      <c r="A211" s="5"/>
      <c r="E211" s="6"/>
      <c r="F211" s="5"/>
      <c r="J211" s="6"/>
    </row>
    <row r="212" spans="1:10" x14ac:dyDescent="0.25">
      <c r="A212" s="5"/>
      <c r="E212" s="6"/>
      <c r="F212" s="5"/>
      <c r="J212" s="6"/>
    </row>
    <row r="213" spans="1:10" x14ac:dyDescent="0.25">
      <c r="A213" s="5"/>
      <c r="E213" s="6"/>
      <c r="F213" s="5"/>
      <c r="J213" s="6"/>
    </row>
    <row r="214" spans="1:10" x14ac:dyDescent="0.25">
      <c r="A214" s="5"/>
      <c r="E214" s="6"/>
      <c r="F214" s="5"/>
      <c r="J214" s="6"/>
    </row>
    <row r="215" spans="1:10" x14ac:dyDescent="0.25">
      <c r="A215" s="5"/>
      <c r="E215" s="6"/>
      <c r="F215" s="5"/>
      <c r="J215" s="6"/>
    </row>
    <row r="216" spans="1:10" x14ac:dyDescent="0.25">
      <c r="A216" s="5"/>
      <c r="E216" s="6"/>
      <c r="F216" s="5"/>
      <c r="J216" s="6"/>
    </row>
    <row r="217" spans="1:10" x14ac:dyDescent="0.25">
      <c r="A217" s="5"/>
      <c r="E217" s="6"/>
      <c r="F217" s="5"/>
      <c r="J217" s="6"/>
    </row>
    <row r="218" spans="1:10" x14ac:dyDescent="0.25">
      <c r="A218" s="5"/>
      <c r="E218" s="6"/>
      <c r="F218" s="5"/>
      <c r="J218" s="6"/>
    </row>
    <row r="219" spans="1:10" ht="15.5" x14ac:dyDescent="0.35">
      <c r="A219" s="91" t="s">
        <v>221</v>
      </c>
      <c r="B219" s="92"/>
      <c r="C219" s="92"/>
      <c r="D219" s="92"/>
      <c r="E219" s="93"/>
      <c r="F219" s="91" t="s">
        <v>222</v>
      </c>
      <c r="G219" s="92"/>
      <c r="H219" s="92"/>
      <c r="I219" s="92"/>
      <c r="J219" s="93"/>
    </row>
    <row r="220" spans="1:10" x14ac:dyDescent="0.25">
      <c r="A220" s="7"/>
      <c r="B220" s="8"/>
      <c r="C220" s="8"/>
      <c r="D220" s="8"/>
      <c r="E220" s="9"/>
      <c r="F220" s="7"/>
      <c r="G220" s="8"/>
      <c r="H220" s="8"/>
      <c r="I220" s="8"/>
      <c r="J220" s="9"/>
    </row>
  </sheetData>
  <sheetProtection algorithmName="SHA-512" hashValue="E2r5P95QfIT0H+91SKeiwiLhCzXySxM4ynkiOSMyxE2+a8s9CdTJfU3pH4u4vApfAqL2IsjKBz5p2bXnCUNChg==" saltValue="AIUEhu5eQnnZQoZzGnRdoQ==" spinCount="100000" sheet="1" objects="1" scenarios="1"/>
  <mergeCells count="25">
    <mergeCell ref="A167:E167"/>
    <mergeCell ref="F167:J167"/>
    <mergeCell ref="F151:J151"/>
    <mergeCell ref="A130:E130"/>
    <mergeCell ref="F130:J130"/>
    <mergeCell ref="A151:E151"/>
    <mergeCell ref="F111:J111"/>
    <mergeCell ref="A94:E94"/>
    <mergeCell ref="A111:E111"/>
    <mergeCell ref="F89:J89"/>
    <mergeCell ref="F146:J146"/>
    <mergeCell ref="A22:E22"/>
    <mergeCell ref="F22:J22"/>
    <mergeCell ref="F80:J80"/>
    <mergeCell ref="A76:E76"/>
    <mergeCell ref="A41:E41"/>
    <mergeCell ref="F47:J47"/>
    <mergeCell ref="A57:E57"/>
    <mergeCell ref="F57:J57"/>
    <mergeCell ref="A219:E219"/>
    <mergeCell ref="F219:J219"/>
    <mergeCell ref="A187:E187"/>
    <mergeCell ref="F187:J187"/>
    <mergeCell ref="A201:E201"/>
    <mergeCell ref="F201:J201"/>
  </mergeCells>
  <phoneticPr fontId="0" type="noConversion"/>
  <pageMargins left="0.59055118110236227" right="0.59055118110236227" top="0.39370078740157483" bottom="0.59055118110236227" header="0.51181102362204722" footer="0.51181102362204722"/>
  <pageSetup paperSize="9" orientation="portrait" r:id="rId1"/>
  <headerFooter alignWithMargins="0">
    <oddFooter>&amp;LFSB - Topper Uniform kläder&amp;CBilder 2010&amp;R&amp;P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H82"/>
  <sheetViews>
    <sheetView topLeftCell="A30" zoomScale="200" workbookViewId="0">
      <selection activeCell="F43" sqref="F43"/>
    </sheetView>
  </sheetViews>
  <sheetFormatPr defaultRowHeight="12.5" x14ac:dyDescent="0.25"/>
  <cols>
    <col min="1" max="8" width="10.7265625" customWidth="1"/>
  </cols>
  <sheetData>
    <row r="1" spans="1:6" ht="25" x14ac:dyDescent="0.5">
      <c r="A1" s="11"/>
    </row>
    <row r="2" spans="1:6" x14ac:dyDescent="0.25">
      <c r="A2" s="78"/>
    </row>
    <row r="3" spans="1:6" ht="18" x14ac:dyDescent="0.4">
      <c r="A3" s="10" t="s">
        <v>223</v>
      </c>
      <c r="C3" s="14" t="s">
        <v>224</v>
      </c>
    </row>
    <row r="5" spans="1:6" x14ac:dyDescent="0.25">
      <c r="A5" t="s">
        <v>225</v>
      </c>
    </row>
    <row r="6" spans="1:6" x14ac:dyDescent="0.25">
      <c r="A6" s="15" t="s">
        <v>226</v>
      </c>
      <c r="B6" s="16" t="s">
        <v>227</v>
      </c>
      <c r="C6" s="16" t="s">
        <v>228</v>
      </c>
      <c r="D6" s="16" t="s">
        <v>229</v>
      </c>
      <c r="E6" s="16" t="s">
        <v>230</v>
      </c>
    </row>
    <row r="7" spans="1:6" x14ac:dyDescent="0.25">
      <c r="A7" s="16" t="s">
        <v>13</v>
      </c>
      <c r="B7" s="16">
        <v>108</v>
      </c>
      <c r="C7" s="16">
        <v>95</v>
      </c>
      <c r="D7" s="16">
        <v>81</v>
      </c>
      <c r="E7" s="16">
        <v>74</v>
      </c>
    </row>
    <row r="8" spans="1:6" x14ac:dyDescent="0.25">
      <c r="A8" s="16" t="s">
        <v>14</v>
      </c>
      <c r="B8" s="16">
        <v>114</v>
      </c>
      <c r="C8" s="16">
        <v>101</v>
      </c>
      <c r="D8" s="16">
        <v>83</v>
      </c>
      <c r="E8" s="16">
        <v>76</v>
      </c>
    </row>
    <row r="9" spans="1:6" x14ac:dyDescent="0.25">
      <c r="A9" s="16" t="s">
        <v>15</v>
      </c>
      <c r="B9" s="16">
        <v>120</v>
      </c>
      <c r="C9" s="16">
        <v>107</v>
      </c>
      <c r="D9" s="16">
        <v>85</v>
      </c>
      <c r="E9" s="16">
        <v>78</v>
      </c>
    </row>
    <row r="10" spans="1:6" x14ac:dyDescent="0.25">
      <c r="A10" s="16" t="s">
        <v>16</v>
      </c>
      <c r="B10" s="16">
        <v>126</v>
      </c>
      <c r="C10" s="16">
        <v>113</v>
      </c>
      <c r="D10" s="16">
        <v>87</v>
      </c>
      <c r="E10" s="16">
        <v>80</v>
      </c>
    </row>
    <row r="11" spans="1:6" x14ac:dyDescent="0.25">
      <c r="A11" s="16" t="s">
        <v>17</v>
      </c>
      <c r="B11" s="16">
        <v>132</v>
      </c>
      <c r="C11" s="16">
        <v>119</v>
      </c>
      <c r="D11" s="16">
        <v>89</v>
      </c>
      <c r="E11" s="16">
        <v>83</v>
      </c>
    </row>
    <row r="12" spans="1:6" x14ac:dyDescent="0.25">
      <c r="A12" s="16" t="s">
        <v>231</v>
      </c>
      <c r="B12" s="16">
        <v>138</v>
      </c>
      <c r="C12" s="16">
        <v>125</v>
      </c>
      <c r="D12" s="16">
        <v>93</v>
      </c>
      <c r="E12" s="16">
        <v>86</v>
      </c>
    </row>
    <row r="13" spans="1:6" x14ac:dyDescent="0.25">
      <c r="A13" s="16" t="s">
        <v>232</v>
      </c>
      <c r="B13" s="16">
        <v>144</v>
      </c>
      <c r="C13" s="16">
        <v>131</v>
      </c>
      <c r="D13" s="16">
        <v>95</v>
      </c>
      <c r="E13" s="16">
        <v>89</v>
      </c>
    </row>
    <row r="15" spans="1:6" x14ac:dyDescent="0.25">
      <c r="A15" t="s">
        <v>233</v>
      </c>
    </row>
    <row r="16" spans="1:6" ht="25" x14ac:dyDescent="0.25">
      <c r="A16" s="17" t="s">
        <v>226</v>
      </c>
      <c r="B16" s="18" t="s">
        <v>234</v>
      </c>
      <c r="C16" s="18" t="s">
        <v>228</v>
      </c>
      <c r="D16" s="20" t="s">
        <v>235</v>
      </c>
      <c r="E16" s="18" t="s">
        <v>236</v>
      </c>
      <c r="F16" s="19" t="s">
        <v>237</v>
      </c>
    </row>
    <row r="17" spans="1:8" x14ac:dyDescent="0.25">
      <c r="A17" s="16" t="s">
        <v>14</v>
      </c>
      <c r="B17" s="16">
        <v>82</v>
      </c>
      <c r="C17" s="16">
        <v>106</v>
      </c>
      <c r="D17" s="16">
        <v>80.5</v>
      </c>
      <c r="E17" s="16">
        <v>103</v>
      </c>
      <c r="F17" s="16">
        <v>57</v>
      </c>
    </row>
    <row r="18" spans="1:8" x14ac:dyDescent="0.25">
      <c r="A18" s="16" t="s">
        <v>15</v>
      </c>
      <c r="B18" s="16">
        <v>88</v>
      </c>
      <c r="C18" s="16">
        <v>112</v>
      </c>
      <c r="D18" s="16">
        <v>82</v>
      </c>
      <c r="E18" s="16">
        <v>105</v>
      </c>
      <c r="F18" s="16">
        <v>58</v>
      </c>
    </row>
    <row r="19" spans="1:8" x14ac:dyDescent="0.25">
      <c r="A19" s="16" t="s">
        <v>16</v>
      </c>
      <c r="B19" s="16">
        <v>94</v>
      </c>
      <c r="C19" s="16">
        <v>118</v>
      </c>
      <c r="D19" s="16">
        <v>83</v>
      </c>
      <c r="E19" s="16">
        <v>107</v>
      </c>
      <c r="F19" s="16">
        <v>59</v>
      </c>
    </row>
    <row r="20" spans="1:8" x14ac:dyDescent="0.25">
      <c r="A20" s="16" t="s">
        <v>17</v>
      </c>
      <c r="B20" s="16">
        <v>100</v>
      </c>
      <c r="C20" s="16">
        <v>124</v>
      </c>
      <c r="D20" s="16">
        <v>84.5</v>
      </c>
      <c r="E20" s="16">
        <v>109</v>
      </c>
      <c r="F20" s="16">
        <v>60</v>
      </c>
    </row>
    <row r="21" spans="1:8" x14ac:dyDescent="0.25">
      <c r="A21" s="16" t="s">
        <v>231</v>
      </c>
      <c r="B21" s="16">
        <v>106</v>
      </c>
      <c r="C21" s="16">
        <v>130</v>
      </c>
      <c r="D21" s="16">
        <v>85.5</v>
      </c>
      <c r="E21" s="16">
        <v>111</v>
      </c>
      <c r="F21" s="16">
        <v>61</v>
      </c>
    </row>
    <row r="22" spans="1:8" x14ac:dyDescent="0.25">
      <c r="A22" s="16" t="s">
        <v>232</v>
      </c>
      <c r="B22" s="16">
        <v>112</v>
      </c>
      <c r="C22" s="16">
        <v>136</v>
      </c>
      <c r="D22" s="16">
        <v>87</v>
      </c>
      <c r="E22" s="16">
        <v>113</v>
      </c>
      <c r="F22" s="16">
        <v>62</v>
      </c>
    </row>
    <row r="24" spans="1:8" x14ac:dyDescent="0.25">
      <c r="A24" t="s">
        <v>238</v>
      </c>
      <c r="C24" t="s">
        <v>239</v>
      </c>
      <c r="F24" t="s">
        <v>240</v>
      </c>
    </row>
    <row r="25" spans="1:8" ht="25" x14ac:dyDescent="0.25">
      <c r="A25" s="17" t="s">
        <v>226</v>
      </c>
      <c r="B25" s="18" t="s">
        <v>227</v>
      </c>
      <c r="C25" s="18" t="s">
        <v>241</v>
      </c>
      <c r="D25" s="18" t="s">
        <v>228</v>
      </c>
      <c r="E25" s="18" t="s">
        <v>242</v>
      </c>
      <c r="F25" s="20" t="s">
        <v>243</v>
      </c>
      <c r="G25" s="18" t="s">
        <v>230</v>
      </c>
      <c r="H25" s="18" t="s">
        <v>244</v>
      </c>
    </row>
    <row r="26" spans="1:8" x14ac:dyDescent="0.25">
      <c r="A26" s="16" t="s">
        <v>56</v>
      </c>
      <c r="B26" s="16">
        <v>114</v>
      </c>
      <c r="C26" s="16">
        <v>114</v>
      </c>
      <c r="D26" s="16">
        <v>114</v>
      </c>
      <c r="E26" s="16">
        <v>17</v>
      </c>
      <c r="F26" s="16">
        <v>60</v>
      </c>
      <c r="G26" s="16">
        <v>78</v>
      </c>
      <c r="H26" s="16">
        <v>38</v>
      </c>
    </row>
    <row r="27" spans="1:8" x14ac:dyDescent="0.25">
      <c r="A27" s="16" t="s">
        <v>57</v>
      </c>
      <c r="B27" s="16">
        <v>120</v>
      </c>
      <c r="C27" s="16">
        <v>120</v>
      </c>
      <c r="D27" s="16">
        <v>120</v>
      </c>
      <c r="E27" s="16">
        <v>17.5</v>
      </c>
      <c r="F27" s="16">
        <v>61</v>
      </c>
      <c r="G27" s="16">
        <v>80</v>
      </c>
      <c r="H27" s="16">
        <v>40</v>
      </c>
    </row>
    <row r="28" spans="1:8" x14ac:dyDescent="0.25">
      <c r="A28" s="16" t="s">
        <v>58</v>
      </c>
      <c r="B28" s="16">
        <v>126</v>
      </c>
      <c r="C28" s="16">
        <v>126</v>
      </c>
      <c r="D28" s="16">
        <v>126</v>
      </c>
      <c r="E28" s="16">
        <v>18</v>
      </c>
      <c r="F28" s="16">
        <v>62</v>
      </c>
      <c r="G28" s="16">
        <v>82</v>
      </c>
      <c r="H28" s="16">
        <v>42</v>
      </c>
    </row>
    <row r="29" spans="1:8" x14ac:dyDescent="0.25">
      <c r="A29" s="16" t="s">
        <v>59</v>
      </c>
      <c r="B29" s="16">
        <v>132</v>
      </c>
      <c r="C29" s="16">
        <v>132</v>
      </c>
      <c r="D29" s="16">
        <v>132</v>
      </c>
      <c r="E29" s="16">
        <v>18.5</v>
      </c>
      <c r="F29" s="16">
        <v>63</v>
      </c>
      <c r="G29" s="16">
        <v>84</v>
      </c>
      <c r="H29" s="16">
        <v>44</v>
      </c>
    </row>
    <row r="30" spans="1:8" x14ac:dyDescent="0.25">
      <c r="A30" s="16" t="s">
        <v>60</v>
      </c>
      <c r="B30" s="16">
        <v>138</v>
      </c>
      <c r="C30" s="16">
        <v>138</v>
      </c>
      <c r="D30" s="16">
        <v>138</v>
      </c>
      <c r="E30" s="16">
        <v>19</v>
      </c>
      <c r="F30" s="16">
        <v>64</v>
      </c>
      <c r="G30" s="16">
        <v>86</v>
      </c>
      <c r="H30" s="16">
        <v>46</v>
      </c>
    </row>
    <row r="31" spans="1:8" x14ac:dyDescent="0.25">
      <c r="A31" s="16" t="s">
        <v>61</v>
      </c>
      <c r="B31" s="16">
        <v>144</v>
      </c>
      <c r="C31" s="16">
        <v>144</v>
      </c>
      <c r="D31" s="16">
        <v>144</v>
      </c>
      <c r="E31" s="16">
        <v>19.5</v>
      </c>
      <c r="F31" s="16">
        <v>65</v>
      </c>
      <c r="G31" s="16">
        <v>88</v>
      </c>
      <c r="H31" s="16">
        <v>48</v>
      </c>
    </row>
    <row r="33" spans="1:8" x14ac:dyDescent="0.25">
      <c r="A33" t="s">
        <v>245</v>
      </c>
    </row>
    <row r="34" spans="1:8" ht="25" x14ac:dyDescent="0.25">
      <c r="A34" s="17" t="s">
        <v>226</v>
      </c>
      <c r="B34" s="18" t="s">
        <v>227</v>
      </c>
      <c r="C34" s="18" t="s">
        <v>241</v>
      </c>
      <c r="D34" s="18" t="s">
        <v>228</v>
      </c>
      <c r="E34" s="18" t="s">
        <v>242</v>
      </c>
      <c r="F34" s="20" t="s">
        <v>243</v>
      </c>
      <c r="G34" s="18" t="s">
        <v>230</v>
      </c>
      <c r="H34" s="18" t="s">
        <v>244</v>
      </c>
    </row>
    <row r="35" spans="1:8" x14ac:dyDescent="0.25">
      <c r="A35" s="16" t="s">
        <v>56</v>
      </c>
      <c r="B35" s="16">
        <v>114</v>
      </c>
      <c r="C35" s="16">
        <v>114</v>
      </c>
      <c r="D35" s="16">
        <v>114</v>
      </c>
      <c r="E35" s="16">
        <v>17</v>
      </c>
      <c r="F35" s="16">
        <v>60</v>
      </c>
      <c r="G35" s="16">
        <v>78</v>
      </c>
      <c r="H35" s="16">
        <v>38</v>
      </c>
    </row>
    <row r="36" spans="1:8" x14ac:dyDescent="0.25">
      <c r="A36" s="16" t="s">
        <v>57</v>
      </c>
      <c r="B36" s="16">
        <v>120</v>
      </c>
      <c r="C36" s="16">
        <v>120</v>
      </c>
      <c r="D36" s="16">
        <v>120</v>
      </c>
      <c r="E36" s="16">
        <v>17.5</v>
      </c>
      <c r="F36" s="16">
        <v>61</v>
      </c>
      <c r="G36" s="16">
        <v>80</v>
      </c>
      <c r="H36" s="16">
        <v>40</v>
      </c>
    </row>
    <row r="37" spans="1:8" x14ac:dyDescent="0.25">
      <c r="A37" s="16" t="s">
        <v>58</v>
      </c>
      <c r="B37" s="16">
        <v>126</v>
      </c>
      <c r="C37" s="16">
        <v>126</v>
      </c>
      <c r="D37" s="16">
        <v>126</v>
      </c>
      <c r="E37" s="16">
        <v>18</v>
      </c>
      <c r="F37" s="16">
        <v>62</v>
      </c>
      <c r="G37" s="16">
        <v>82</v>
      </c>
      <c r="H37" s="16">
        <v>42</v>
      </c>
    </row>
    <row r="38" spans="1:8" x14ac:dyDescent="0.25">
      <c r="A38" s="16" t="s">
        <v>59</v>
      </c>
      <c r="B38" s="16">
        <v>132</v>
      </c>
      <c r="C38" s="16">
        <v>132</v>
      </c>
      <c r="D38" s="16">
        <v>132</v>
      </c>
      <c r="E38" s="16">
        <v>18.5</v>
      </c>
      <c r="F38" s="16">
        <v>63</v>
      </c>
      <c r="G38" s="16">
        <v>84</v>
      </c>
      <c r="H38" s="16">
        <v>44</v>
      </c>
    </row>
    <row r="39" spans="1:8" x14ac:dyDescent="0.25">
      <c r="A39" s="16" t="s">
        <v>60</v>
      </c>
      <c r="B39" s="16">
        <v>138</v>
      </c>
      <c r="C39" s="16">
        <v>138</v>
      </c>
      <c r="D39" s="16">
        <v>138</v>
      </c>
      <c r="E39" s="16">
        <v>19</v>
      </c>
      <c r="F39" s="16">
        <v>64</v>
      </c>
      <c r="G39" s="16">
        <v>86</v>
      </c>
      <c r="H39" s="16">
        <v>46</v>
      </c>
    </row>
    <row r="40" spans="1:8" x14ac:dyDescent="0.25">
      <c r="A40" s="16" t="s">
        <v>61</v>
      </c>
      <c r="B40" s="16">
        <v>144</v>
      </c>
      <c r="C40" s="16">
        <v>144</v>
      </c>
      <c r="D40" s="16">
        <v>144</v>
      </c>
      <c r="E40" s="16">
        <v>19.5</v>
      </c>
      <c r="F40" s="16">
        <v>65</v>
      </c>
      <c r="G40" s="16">
        <v>88</v>
      </c>
      <c r="H40" s="16">
        <v>48</v>
      </c>
    </row>
    <row r="42" spans="1:8" x14ac:dyDescent="0.25">
      <c r="A42" t="s">
        <v>51</v>
      </c>
      <c r="D42" t="s">
        <v>246</v>
      </c>
    </row>
    <row r="43" spans="1:8" ht="25" x14ac:dyDescent="0.25">
      <c r="A43" s="17" t="s">
        <v>226</v>
      </c>
      <c r="B43" s="18" t="s">
        <v>234</v>
      </c>
      <c r="C43" s="18" t="s">
        <v>228</v>
      </c>
      <c r="D43" s="20" t="s">
        <v>235</v>
      </c>
      <c r="E43" s="18" t="s">
        <v>236</v>
      </c>
    </row>
    <row r="44" spans="1:8" x14ac:dyDescent="0.25">
      <c r="A44" s="16">
        <v>48</v>
      </c>
      <c r="B44" s="16">
        <v>84</v>
      </c>
      <c r="C44" s="16">
        <v>103.5</v>
      </c>
      <c r="D44" s="16">
        <v>80.5</v>
      </c>
      <c r="E44" s="16">
        <v>104</v>
      </c>
    </row>
    <row r="45" spans="1:8" x14ac:dyDescent="0.25">
      <c r="A45" s="16">
        <v>50</v>
      </c>
      <c r="B45" s="16">
        <v>88</v>
      </c>
      <c r="C45" s="16">
        <v>108</v>
      </c>
      <c r="D45" s="16">
        <v>81.5</v>
      </c>
      <c r="E45" s="16">
        <v>105.5</v>
      </c>
    </row>
    <row r="46" spans="1:8" x14ac:dyDescent="0.25">
      <c r="A46" s="16">
        <v>52</v>
      </c>
      <c r="B46" s="16">
        <v>92</v>
      </c>
      <c r="C46" s="16">
        <v>112</v>
      </c>
      <c r="D46" s="16">
        <v>82.5</v>
      </c>
      <c r="E46" s="16">
        <v>107</v>
      </c>
    </row>
    <row r="47" spans="1:8" x14ac:dyDescent="0.25">
      <c r="A47" s="16">
        <v>54</v>
      </c>
      <c r="B47" s="16">
        <v>97</v>
      </c>
      <c r="C47" s="16">
        <v>117</v>
      </c>
      <c r="D47" s="16">
        <v>83.5</v>
      </c>
      <c r="E47" s="16">
        <v>108.5</v>
      </c>
    </row>
    <row r="48" spans="1:8" x14ac:dyDescent="0.25">
      <c r="A48" s="16">
        <v>56</v>
      </c>
      <c r="B48" s="16">
        <v>102</v>
      </c>
      <c r="C48" s="16">
        <v>122</v>
      </c>
      <c r="D48" s="16">
        <v>84.5</v>
      </c>
      <c r="E48" s="16">
        <v>110</v>
      </c>
    </row>
    <row r="49" spans="1:7" x14ac:dyDescent="0.25">
      <c r="A49" s="16">
        <v>58</v>
      </c>
      <c r="B49" s="16">
        <v>107</v>
      </c>
      <c r="C49" s="16">
        <v>126.5</v>
      </c>
      <c r="D49" s="16">
        <v>85.5</v>
      </c>
      <c r="E49" s="16">
        <v>111.5</v>
      </c>
    </row>
    <row r="50" spans="1:7" x14ac:dyDescent="0.25">
      <c r="A50" s="16">
        <v>60</v>
      </c>
      <c r="B50" s="16">
        <v>112</v>
      </c>
      <c r="C50" s="16">
        <v>131.5</v>
      </c>
      <c r="D50" s="16">
        <v>86.5</v>
      </c>
      <c r="E50" s="16">
        <v>113</v>
      </c>
    </row>
    <row r="51" spans="1:7" x14ac:dyDescent="0.25">
      <c r="A51" s="16">
        <v>62</v>
      </c>
      <c r="B51" s="16">
        <v>117</v>
      </c>
      <c r="C51" s="16">
        <v>136</v>
      </c>
      <c r="D51" s="16">
        <v>87.5</v>
      </c>
      <c r="E51" s="16">
        <v>114.5</v>
      </c>
    </row>
    <row r="52" spans="1:7" x14ac:dyDescent="0.25">
      <c r="A52" s="16">
        <v>64</v>
      </c>
      <c r="B52" s="16">
        <v>122</v>
      </c>
      <c r="C52" s="16">
        <v>141</v>
      </c>
      <c r="D52" s="16">
        <v>88.5</v>
      </c>
      <c r="E52" s="16">
        <v>116</v>
      </c>
    </row>
    <row r="53" spans="1:7" x14ac:dyDescent="0.25">
      <c r="A53" t="s">
        <v>247</v>
      </c>
    </row>
    <row r="54" spans="1:7" x14ac:dyDescent="0.25">
      <c r="A54" t="s">
        <v>248</v>
      </c>
    </row>
    <row r="55" spans="1:7" x14ac:dyDescent="0.25">
      <c r="A55" t="s">
        <v>249</v>
      </c>
    </row>
    <row r="57" spans="1:7" x14ac:dyDescent="0.25">
      <c r="A57" t="s">
        <v>45</v>
      </c>
    </row>
    <row r="58" spans="1:7" x14ac:dyDescent="0.25">
      <c r="A58" s="16" t="s">
        <v>226</v>
      </c>
      <c r="B58" s="16" t="s">
        <v>227</v>
      </c>
      <c r="C58" s="16" t="s">
        <v>234</v>
      </c>
      <c r="D58" s="16" t="s">
        <v>228</v>
      </c>
      <c r="E58" s="16" t="s">
        <v>250</v>
      </c>
      <c r="F58" s="16" t="s">
        <v>251</v>
      </c>
      <c r="G58" s="16" t="s">
        <v>230</v>
      </c>
    </row>
    <row r="59" spans="1:7" x14ac:dyDescent="0.25">
      <c r="A59" s="16">
        <v>48</v>
      </c>
      <c r="B59" s="16">
        <v>113</v>
      </c>
      <c r="C59" s="16">
        <v>106</v>
      </c>
      <c r="D59" s="16">
        <v>112</v>
      </c>
      <c r="E59" s="16">
        <v>62.6</v>
      </c>
      <c r="F59" s="16">
        <v>16.8</v>
      </c>
      <c r="G59" s="16">
        <v>77.5</v>
      </c>
    </row>
    <row r="60" spans="1:7" x14ac:dyDescent="0.25">
      <c r="A60" s="16">
        <v>50</v>
      </c>
      <c r="B60" s="16">
        <v>117</v>
      </c>
      <c r="C60" s="16">
        <v>110</v>
      </c>
      <c r="D60" s="16">
        <v>116</v>
      </c>
      <c r="E60" s="16">
        <v>63.6</v>
      </c>
      <c r="F60" s="16">
        <v>17.149999999999999</v>
      </c>
      <c r="G60" s="16">
        <v>78.5</v>
      </c>
    </row>
    <row r="61" spans="1:7" x14ac:dyDescent="0.25">
      <c r="A61" s="16">
        <v>52</v>
      </c>
      <c r="B61" s="16">
        <v>121</v>
      </c>
      <c r="C61" s="16">
        <v>114</v>
      </c>
      <c r="D61" s="16">
        <v>120</v>
      </c>
      <c r="E61" s="16">
        <v>64.5</v>
      </c>
      <c r="F61" s="16">
        <v>17.5</v>
      </c>
      <c r="G61" s="16">
        <v>79.5</v>
      </c>
    </row>
    <row r="62" spans="1:7" x14ac:dyDescent="0.25">
      <c r="A62" s="16">
        <v>54</v>
      </c>
      <c r="B62" s="16">
        <v>125</v>
      </c>
      <c r="C62" s="16">
        <v>118</v>
      </c>
      <c r="D62" s="16">
        <v>124</v>
      </c>
      <c r="E62" s="16">
        <v>65.400000000000006</v>
      </c>
      <c r="F62" s="16">
        <v>17.850000000000001</v>
      </c>
      <c r="G62" s="16">
        <v>80.5</v>
      </c>
    </row>
    <row r="63" spans="1:7" x14ac:dyDescent="0.25">
      <c r="A63" s="16">
        <v>56</v>
      </c>
      <c r="B63" s="16">
        <v>129</v>
      </c>
      <c r="C63" s="16">
        <v>122</v>
      </c>
      <c r="D63" s="16">
        <v>128</v>
      </c>
      <c r="E63" s="16">
        <v>66.3</v>
      </c>
      <c r="F63" s="16">
        <v>18.2</v>
      </c>
      <c r="G63" s="16">
        <v>81.5</v>
      </c>
    </row>
    <row r="64" spans="1:7" x14ac:dyDescent="0.25">
      <c r="A64" s="16">
        <v>58</v>
      </c>
      <c r="B64" s="16">
        <v>133</v>
      </c>
      <c r="C64" s="16">
        <v>126</v>
      </c>
      <c r="D64" s="16">
        <v>132</v>
      </c>
      <c r="E64" s="16">
        <v>67.2</v>
      </c>
      <c r="F64" s="16">
        <v>18.55</v>
      </c>
      <c r="G64" s="16">
        <v>82</v>
      </c>
    </row>
    <row r="65" spans="1:7" x14ac:dyDescent="0.25">
      <c r="A65" s="16">
        <v>60</v>
      </c>
      <c r="B65" s="16">
        <v>137</v>
      </c>
      <c r="C65" s="16">
        <v>130</v>
      </c>
      <c r="D65" s="16">
        <v>136</v>
      </c>
      <c r="E65" s="16">
        <v>68.099999999999994</v>
      </c>
      <c r="F65" s="16">
        <v>18.899999999999999</v>
      </c>
      <c r="G65" s="16">
        <v>83</v>
      </c>
    </row>
    <row r="66" spans="1:7" x14ac:dyDescent="0.25">
      <c r="A66" s="16">
        <v>62</v>
      </c>
      <c r="B66" s="16">
        <v>141</v>
      </c>
      <c r="C66" s="16">
        <v>134</v>
      </c>
      <c r="D66" s="16">
        <v>140</v>
      </c>
      <c r="E66" s="16">
        <v>68.400000000000006</v>
      </c>
      <c r="F66" s="16">
        <v>19.25</v>
      </c>
      <c r="G66" s="16">
        <v>84</v>
      </c>
    </row>
    <row r="67" spans="1:7" x14ac:dyDescent="0.25">
      <c r="A67" s="16">
        <v>64</v>
      </c>
      <c r="B67" s="16">
        <v>145</v>
      </c>
      <c r="C67" s="16">
        <v>138</v>
      </c>
      <c r="D67" s="16">
        <v>144</v>
      </c>
      <c r="E67" s="16">
        <v>68.7</v>
      </c>
      <c r="F67" s="16">
        <v>19.600000000000001</v>
      </c>
      <c r="G67" s="16">
        <v>85</v>
      </c>
    </row>
    <row r="68" spans="1:7" x14ac:dyDescent="0.25">
      <c r="A68" t="s">
        <v>252</v>
      </c>
    </row>
    <row r="69" spans="1:7" x14ac:dyDescent="0.25">
      <c r="A69" t="s">
        <v>253</v>
      </c>
    </row>
    <row r="70" spans="1:7" x14ac:dyDescent="0.25">
      <c r="A70" t="s">
        <v>254</v>
      </c>
    </row>
    <row r="72" spans="1:7" x14ac:dyDescent="0.25">
      <c r="A72" t="s">
        <v>255</v>
      </c>
    </row>
    <row r="73" spans="1:7" x14ac:dyDescent="0.25">
      <c r="A73" s="16" t="s">
        <v>226</v>
      </c>
      <c r="B73" s="16" t="s">
        <v>227</v>
      </c>
      <c r="C73" s="16" t="s">
        <v>234</v>
      </c>
      <c r="D73" s="16" t="s">
        <v>228</v>
      </c>
      <c r="E73" s="16" t="s">
        <v>250</v>
      </c>
      <c r="F73" s="16" t="s">
        <v>251</v>
      </c>
      <c r="G73" s="16" t="s">
        <v>230</v>
      </c>
    </row>
    <row r="74" spans="1:7" x14ac:dyDescent="0.25">
      <c r="A74" s="16">
        <v>48</v>
      </c>
      <c r="B74" s="16">
        <v>122</v>
      </c>
      <c r="C74" s="16">
        <v>120</v>
      </c>
      <c r="D74" s="16">
        <v>120</v>
      </c>
      <c r="E74" s="16">
        <v>64</v>
      </c>
      <c r="F74" s="16">
        <v>17</v>
      </c>
      <c r="G74" s="16">
        <v>85</v>
      </c>
    </row>
    <row r="75" spans="1:7" x14ac:dyDescent="0.25">
      <c r="A75" s="16">
        <v>50</v>
      </c>
      <c r="B75" s="16">
        <v>126</v>
      </c>
      <c r="C75" s="16">
        <v>124</v>
      </c>
      <c r="D75" s="16">
        <v>124</v>
      </c>
      <c r="E75" s="16">
        <v>65</v>
      </c>
      <c r="F75" s="16">
        <v>17</v>
      </c>
      <c r="G75" s="16">
        <v>85</v>
      </c>
    </row>
    <row r="76" spans="1:7" x14ac:dyDescent="0.25">
      <c r="A76" s="16">
        <v>52</v>
      </c>
      <c r="B76" s="16">
        <v>130</v>
      </c>
      <c r="C76" s="16">
        <v>128</v>
      </c>
      <c r="D76" s="16">
        <v>128</v>
      </c>
      <c r="E76" s="16">
        <v>66</v>
      </c>
      <c r="F76" s="16">
        <v>17.5</v>
      </c>
      <c r="G76" s="16">
        <v>86</v>
      </c>
    </row>
    <row r="77" spans="1:7" x14ac:dyDescent="0.25">
      <c r="A77" s="16">
        <v>54</v>
      </c>
      <c r="B77" s="16">
        <v>134</v>
      </c>
      <c r="C77" s="16">
        <v>132</v>
      </c>
      <c r="D77" s="16">
        <v>132</v>
      </c>
      <c r="E77" s="16">
        <v>67</v>
      </c>
      <c r="F77" s="16">
        <v>17.5</v>
      </c>
      <c r="G77" s="16">
        <v>86</v>
      </c>
    </row>
    <row r="78" spans="1:7" x14ac:dyDescent="0.25">
      <c r="A78" s="16">
        <v>56</v>
      </c>
      <c r="B78" s="16">
        <v>138</v>
      </c>
      <c r="C78" s="16">
        <v>136</v>
      </c>
      <c r="D78" s="16">
        <v>136</v>
      </c>
      <c r="E78" s="16">
        <v>68</v>
      </c>
      <c r="F78" s="16">
        <v>18</v>
      </c>
      <c r="G78" s="16">
        <v>88</v>
      </c>
    </row>
    <row r="79" spans="1:7" x14ac:dyDescent="0.25">
      <c r="A79" s="16">
        <v>58</v>
      </c>
      <c r="B79" s="16">
        <v>142</v>
      </c>
      <c r="C79" s="16">
        <v>140</v>
      </c>
      <c r="D79" s="16">
        <v>140</v>
      </c>
      <c r="E79" s="16">
        <v>69</v>
      </c>
      <c r="F79" s="16">
        <v>18</v>
      </c>
      <c r="G79" s="16">
        <v>88</v>
      </c>
    </row>
    <row r="80" spans="1:7" x14ac:dyDescent="0.25">
      <c r="A80" s="16">
        <v>60</v>
      </c>
      <c r="B80" s="16">
        <v>146</v>
      </c>
      <c r="C80" s="16">
        <v>144</v>
      </c>
      <c r="D80" s="16">
        <v>144</v>
      </c>
      <c r="E80" s="16">
        <v>70</v>
      </c>
      <c r="F80" s="16">
        <v>18.5</v>
      </c>
      <c r="G80" s="16">
        <v>89</v>
      </c>
    </row>
    <row r="81" spans="1:7" x14ac:dyDescent="0.25">
      <c r="A81" s="16">
        <v>62</v>
      </c>
      <c r="B81" s="16">
        <v>150</v>
      </c>
      <c r="C81" s="16">
        <v>148</v>
      </c>
      <c r="D81" s="16">
        <v>148</v>
      </c>
      <c r="E81" s="16">
        <v>71</v>
      </c>
      <c r="F81" s="16">
        <v>18.5</v>
      </c>
      <c r="G81" s="16">
        <v>89</v>
      </c>
    </row>
    <row r="82" spans="1:7" x14ac:dyDescent="0.25">
      <c r="A82" s="16">
        <v>64</v>
      </c>
      <c r="B82" s="16">
        <v>154</v>
      </c>
      <c r="C82" s="16">
        <v>150</v>
      </c>
      <c r="D82" s="16">
        <v>152</v>
      </c>
      <c r="E82" s="16">
        <v>72</v>
      </c>
      <c r="F82" s="16">
        <v>19</v>
      </c>
      <c r="G82" s="16">
        <v>90</v>
      </c>
    </row>
  </sheetData>
  <sheetProtection algorithmName="SHA-512" hashValue="HUezpRlivpyMR4SzoGCKo8ZxtKUtU1fgEGyQi/BitUOinWXFPnLSSws5ap0ZOYjJe6WQRGR4BxyWA5YhMoyAgQ==" saltValue="TLQAAm99ZYC0b/pJdWnQ+g==" spinCount="100000" sheet="1" objects="1" scenarios="1"/>
  <dataConsolidate/>
  <phoneticPr fontId="0" type="noConversion"/>
  <pageMargins left="0.78740157480314965" right="0.78740157480314965" top="0.39370078740157483" bottom="0.59055118110236227" header="0.31496062992125984" footer="0.31496062992125984"/>
  <pageSetup paperSize="9" orientation="portrait" r:id="rId1"/>
  <headerFooter alignWithMargins="0">
    <oddFooter>&amp;L&amp;A&amp;R&amp;P/&amp;N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H66"/>
  <sheetViews>
    <sheetView zoomScale="200" workbookViewId="0">
      <selection activeCell="D12" sqref="D12"/>
    </sheetView>
  </sheetViews>
  <sheetFormatPr defaultRowHeight="12.5" x14ac:dyDescent="0.25"/>
  <cols>
    <col min="1" max="8" width="10.7265625" customWidth="1"/>
  </cols>
  <sheetData>
    <row r="1" spans="1:8" ht="25" x14ac:dyDescent="0.5">
      <c r="A1" s="11"/>
    </row>
    <row r="2" spans="1:8" x14ac:dyDescent="0.25">
      <c r="A2" s="78"/>
    </row>
    <row r="3" spans="1:8" ht="18" x14ac:dyDescent="0.4">
      <c r="A3" s="10" t="s">
        <v>223</v>
      </c>
      <c r="C3" s="14" t="s">
        <v>256</v>
      </c>
    </row>
    <row r="5" spans="1:8" x14ac:dyDescent="0.25">
      <c r="A5" t="s">
        <v>238</v>
      </c>
      <c r="C5" t="s">
        <v>239</v>
      </c>
      <c r="F5" t="s">
        <v>240</v>
      </c>
    </row>
    <row r="6" spans="1:8" ht="25" x14ac:dyDescent="0.25">
      <c r="A6" s="17" t="s">
        <v>226</v>
      </c>
      <c r="B6" s="18" t="s">
        <v>227</v>
      </c>
      <c r="C6" s="18" t="s">
        <v>241</v>
      </c>
      <c r="D6" s="18" t="s">
        <v>228</v>
      </c>
      <c r="E6" s="18" t="s">
        <v>242</v>
      </c>
      <c r="F6" s="20" t="s">
        <v>243</v>
      </c>
      <c r="G6" s="18" t="s">
        <v>230</v>
      </c>
      <c r="H6" s="18" t="s">
        <v>244</v>
      </c>
    </row>
    <row r="7" spans="1:8" x14ac:dyDescent="0.25">
      <c r="A7" s="16">
        <v>36</v>
      </c>
      <c r="B7" s="23">
        <v>110</v>
      </c>
      <c r="C7" s="16">
        <v>106</v>
      </c>
      <c r="D7" s="16">
        <v>108</v>
      </c>
      <c r="E7" s="16">
        <v>15.4</v>
      </c>
      <c r="F7" s="16">
        <v>59.5</v>
      </c>
      <c r="G7" s="16">
        <v>69</v>
      </c>
      <c r="H7" s="16">
        <v>38</v>
      </c>
    </row>
    <row r="8" spans="1:8" x14ac:dyDescent="0.25">
      <c r="A8" s="16">
        <v>38</v>
      </c>
      <c r="B8" s="23">
        <v>114</v>
      </c>
      <c r="C8" s="16">
        <v>108</v>
      </c>
      <c r="D8" s="16">
        <v>110</v>
      </c>
      <c r="E8" s="16">
        <v>15.6</v>
      </c>
      <c r="F8" s="16">
        <v>60</v>
      </c>
      <c r="G8" s="16">
        <v>70</v>
      </c>
      <c r="H8" s="16">
        <v>39</v>
      </c>
    </row>
    <row r="9" spans="1:8" x14ac:dyDescent="0.25">
      <c r="A9" s="16">
        <v>40</v>
      </c>
      <c r="B9" s="23">
        <v>118</v>
      </c>
      <c r="C9" s="16">
        <v>112</v>
      </c>
      <c r="D9" s="16">
        <v>114</v>
      </c>
      <c r="E9" s="16">
        <v>15.8</v>
      </c>
      <c r="F9" s="16">
        <v>60.5</v>
      </c>
      <c r="G9" s="16">
        <v>71</v>
      </c>
      <c r="H9" s="16">
        <v>40</v>
      </c>
    </row>
    <row r="10" spans="1:8" x14ac:dyDescent="0.25">
      <c r="A10" s="16">
        <v>42</v>
      </c>
      <c r="B10" s="23">
        <v>122</v>
      </c>
      <c r="C10" s="16">
        <v>116</v>
      </c>
      <c r="D10" s="16">
        <v>118</v>
      </c>
      <c r="E10" s="16">
        <v>16</v>
      </c>
      <c r="F10" s="16">
        <v>61</v>
      </c>
      <c r="G10" s="16">
        <v>72</v>
      </c>
      <c r="H10" s="16">
        <v>41</v>
      </c>
    </row>
    <row r="11" spans="1:8" x14ac:dyDescent="0.25">
      <c r="A11" s="16">
        <v>44</v>
      </c>
      <c r="B11" s="23">
        <v>126</v>
      </c>
      <c r="C11" s="16">
        <v>120</v>
      </c>
      <c r="D11" s="16">
        <v>122</v>
      </c>
      <c r="E11" s="16">
        <v>16.3</v>
      </c>
      <c r="F11" s="16">
        <v>61.5</v>
      </c>
      <c r="G11" s="16">
        <v>73</v>
      </c>
      <c r="H11" s="16">
        <v>42</v>
      </c>
    </row>
    <row r="12" spans="1:8" x14ac:dyDescent="0.25">
      <c r="A12" s="16">
        <v>46</v>
      </c>
      <c r="B12" s="23">
        <v>130</v>
      </c>
      <c r="C12" s="16">
        <v>124</v>
      </c>
      <c r="D12" s="16">
        <v>126</v>
      </c>
      <c r="E12" s="16">
        <v>16.600000000000001</v>
      </c>
      <c r="F12" s="16">
        <v>62</v>
      </c>
      <c r="G12" s="16">
        <v>74</v>
      </c>
      <c r="H12" s="16">
        <v>43</v>
      </c>
    </row>
    <row r="13" spans="1:8" x14ac:dyDescent="0.25">
      <c r="A13" s="16">
        <v>48</v>
      </c>
      <c r="B13" s="16">
        <v>134</v>
      </c>
      <c r="C13" s="16">
        <v>128</v>
      </c>
      <c r="D13" s="16">
        <v>130</v>
      </c>
      <c r="E13" s="16">
        <v>16.899999999999999</v>
      </c>
      <c r="F13" s="16">
        <v>62.5</v>
      </c>
      <c r="G13" s="16">
        <v>75</v>
      </c>
      <c r="H13" s="16">
        <v>44</v>
      </c>
    </row>
    <row r="15" spans="1:8" x14ac:dyDescent="0.25">
      <c r="A15" t="s">
        <v>245</v>
      </c>
    </row>
    <row r="16" spans="1:8" ht="25" x14ac:dyDescent="0.25">
      <c r="A16" s="17" t="s">
        <v>226</v>
      </c>
      <c r="B16" s="18" t="s">
        <v>227</v>
      </c>
      <c r="C16" s="18" t="s">
        <v>241</v>
      </c>
      <c r="D16" s="18" t="s">
        <v>228</v>
      </c>
      <c r="E16" s="18" t="s">
        <v>242</v>
      </c>
      <c r="F16" s="20" t="s">
        <v>243</v>
      </c>
      <c r="G16" s="18" t="s">
        <v>230</v>
      </c>
      <c r="H16" s="18" t="s">
        <v>244</v>
      </c>
    </row>
    <row r="17" spans="1:8" x14ac:dyDescent="0.25">
      <c r="A17" s="16">
        <v>36</v>
      </c>
      <c r="B17" s="23">
        <v>110</v>
      </c>
      <c r="C17" s="16">
        <v>106</v>
      </c>
      <c r="D17" s="16">
        <v>108</v>
      </c>
      <c r="E17" s="16">
        <v>15.4</v>
      </c>
      <c r="F17" s="16">
        <v>59.5</v>
      </c>
      <c r="G17" s="16">
        <v>69</v>
      </c>
      <c r="H17" s="16">
        <v>38</v>
      </c>
    </row>
    <row r="18" spans="1:8" x14ac:dyDescent="0.25">
      <c r="A18" s="16">
        <v>38</v>
      </c>
      <c r="B18" s="23">
        <v>114</v>
      </c>
      <c r="C18" s="16">
        <v>108</v>
      </c>
      <c r="D18" s="16">
        <v>110</v>
      </c>
      <c r="E18" s="16">
        <v>15.6</v>
      </c>
      <c r="F18" s="16">
        <v>60</v>
      </c>
      <c r="G18" s="16">
        <v>70</v>
      </c>
      <c r="H18" s="16">
        <v>39</v>
      </c>
    </row>
    <row r="19" spans="1:8" x14ac:dyDescent="0.25">
      <c r="A19" s="16">
        <v>40</v>
      </c>
      <c r="B19" s="23">
        <v>118</v>
      </c>
      <c r="C19" s="16">
        <v>112</v>
      </c>
      <c r="D19" s="16">
        <v>114</v>
      </c>
      <c r="E19" s="16">
        <v>15.8</v>
      </c>
      <c r="F19" s="16">
        <v>60.5</v>
      </c>
      <c r="G19" s="16">
        <v>71</v>
      </c>
      <c r="H19" s="16">
        <v>40</v>
      </c>
    </row>
    <row r="20" spans="1:8" x14ac:dyDescent="0.25">
      <c r="A20" s="16">
        <v>42</v>
      </c>
      <c r="B20" s="23">
        <v>122</v>
      </c>
      <c r="C20" s="16">
        <v>116</v>
      </c>
      <c r="D20" s="16">
        <v>118</v>
      </c>
      <c r="E20" s="16">
        <v>16</v>
      </c>
      <c r="F20" s="16">
        <v>61</v>
      </c>
      <c r="G20" s="16">
        <v>72</v>
      </c>
      <c r="H20" s="16">
        <v>41</v>
      </c>
    </row>
    <row r="21" spans="1:8" x14ac:dyDescent="0.25">
      <c r="A21" s="16">
        <v>44</v>
      </c>
      <c r="B21" s="23">
        <v>126</v>
      </c>
      <c r="C21" s="16">
        <v>120</v>
      </c>
      <c r="D21" s="16">
        <v>122</v>
      </c>
      <c r="E21" s="16">
        <v>16.3</v>
      </c>
      <c r="F21" s="16">
        <v>61.5</v>
      </c>
      <c r="G21" s="16">
        <v>73</v>
      </c>
      <c r="H21" s="16">
        <v>42</v>
      </c>
    </row>
    <row r="22" spans="1:8" x14ac:dyDescent="0.25">
      <c r="A22" s="16">
        <v>46</v>
      </c>
      <c r="B22" s="23">
        <v>130</v>
      </c>
      <c r="C22" s="16">
        <v>124</v>
      </c>
      <c r="D22" s="16">
        <v>126</v>
      </c>
      <c r="E22" s="16">
        <v>16.600000000000001</v>
      </c>
      <c r="F22" s="16">
        <v>62</v>
      </c>
      <c r="G22" s="16">
        <v>74</v>
      </c>
      <c r="H22" s="16">
        <v>43</v>
      </c>
    </row>
    <row r="23" spans="1:8" x14ac:dyDescent="0.25">
      <c r="A23" s="16">
        <v>48</v>
      </c>
      <c r="B23" s="16">
        <v>134</v>
      </c>
      <c r="C23" s="16">
        <v>128</v>
      </c>
      <c r="D23" s="16">
        <v>130</v>
      </c>
      <c r="E23" s="16">
        <v>16.899999999999999</v>
      </c>
      <c r="F23" s="16">
        <v>62.5</v>
      </c>
      <c r="G23" s="16">
        <v>75</v>
      </c>
      <c r="H23" s="16">
        <v>44</v>
      </c>
    </row>
    <row r="25" spans="1:8" x14ac:dyDescent="0.25">
      <c r="A25" t="s">
        <v>51</v>
      </c>
    </row>
    <row r="26" spans="1:8" ht="25" x14ac:dyDescent="0.25">
      <c r="A26" s="17" t="s">
        <v>226</v>
      </c>
      <c r="B26" s="18" t="s">
        <v>234</v>
      </c>
      <c r="C26" s="20" t="s">
        <v>257</v>
      </c>
      <c r="D26" s="18" t="s">
        <v>228</v>
      </c>
      <c r="E26" s="20" t="s">
        <v>235</v>
      </c>
      <c r="F26" s="18" t="s">
        <v>236</v>
      </c>
    </row>
    <row r="27" spans="1:8" x14ac:dyDescent="0.25">
      <c r="A27" s="16">
        <v>36</v>
      </c>
      <c r="B27" s="16">
        <v>71</v>
      </c>
      <c r="C27" s="16">
        <v>77</v>
      </c>
      <c r="D27" s="16">
        <v>102</v>
      </c>
      <c r="E27" s="16">
        <v>78.5</v>
      </c>
      <c r="F27" s="16">
        <v>105.5</v>
      </c>
    </row>
    <row r="28" spans="1:8" x14ac:dyDescent="0.25">
      <c r="A28" s="16">
        <v>38</v>
      </c>
      <c r="B28" s="16">
        <v>74</v>
      </c>
      <c r="C28" s="16">
        <v>80</v>
      </c>
      <c r="D28" s="16">
        <v>105</v>
      </c>
      <c r="E28" s="16">
        <v>79.5</v>
      </c>
      <c r="F28" s="16">
        <v>107</v>
      </c>
    </row>
    <row r="29" spans="1:8" x14ac:dyDescent="0.25">
      <c r="A29" s="16">
        <v>40</v>
      </c>
      <c r="B29" s="16">
        <v>78</v>
      </c>
      <c r="C29" s="16">
        <v>84</v>
      </c>
      <c r="D29" s="16">
        <v>109</v>
      </c>
      <c r="E29" s="16">
        <v>80.5</v>
      </c>
      <c r="F29" s="16">
        <v>108.5</v>
      </c>
    </row>
    <row r="30" spans="1:8" x14ac:dyDescent="0.25">
      <c r="A30" s="16">
        <v>42</v>
      </c>
      <c r="B30" s="16">
        <v>82</v>
      </c>
      <c r="C30" s="16">
        <v>88</v>
      </c>
      <c r="D30" s="16">
        <v>113</v>
      </c>
      <c r="E30" s="16">
        <v>81.5</v>
      </c>
      <c r="F30" s="16">
        <v>110</v>
      </c>
    </row>
    <row r="31" spans="1:8" x14ac:dyDescent="0.25">
      <c r="A31" s="16">
        <v>44</v>
      </c>
      <c r="B31" s="16">
        <v>86</v>
      </c>
      <c r="C31" s="16">
        <v>92</v>
      </c>
      <c r="D31" s="16">
        <v>117</v>
      </c>
      <c r="E31" s="16">
        <v>82.5</v>
      </c>
      <c r="F31" s="16">
        <v>111.5</v>
      </c>
    </row>
    <row r="32" spans="1:8" x14ac:dyDescent="0.25">
      <c r="A32" s="16">
        <v>46</v>
      </c>
      <c r="B32" s="16">
        <v>91</v>
      </c>
      <c r="C32" s="16">
        <v>97</v>
      </c>
      <c r="D32" s="16">
        <v>122</v>
      </c>
      <c r="E32" s="16">
        <v>83.5</v>
      </c>
      <c r="F32" s="16">
        <v>113</v>
      </c>
    </row>
    <row r="33" spans="1:8" x14ac:dyDescent="0.25">
      <c r="A33" s="16">
        <v>48</v>
      </c>
      <c r="B33" s="16">
        <v>96</v>
      </c>
      <c r="C33" s="16">
        <v>102</v>
      </c>
      <c r="D33" s="16">
        <v>127</v>
      </c>
      <c r="E33" s="16">
        <v>84.5</v>
      </c>
      <c r="F33" s="16">
        <v>114.5</v>
      </c>
    </row>
    <row r="34" spans="1:8" x14ac:dyDescent="0.25">
      <c r="A34" t="s">
        <v>247</v>
      </c>
      <c r="D34" t="s">
        <v>258</v>
      </c>
    </row>
    <row r="36" spans="1:8" x14ac:dyDescent="0.25">
      <c r="A36" t="s">
        <v>94</v>
      </c>
      <c r="E36" t="s">
        <v>96</v>
      </c>
    </row>
    <row r="37" spans="1:8" x14ac:dyDescent="0.25">
      <c r="A37" s="16" t="s">
        <v>226</v>
      </c>
      <c r="B37" s="16" t="s">
        <v>234</v>
      </c>
      <c r="C37" s="16" t="s">
        <v>228</v>
      </c>
      <c r="D37" s="21" t="s">
        <v>236</v>
      </c>
      <c r="E37" s="22" t="s">
        <v>226</v>
      </c>
      <c r="F37" s="16" t="s">
        <v>234</v>
      </c>
      <c r="G37" s="16" t="s">
        <v>228</v>
      </c>
      <c r="H37" s="16" t="s">
        <v>236</v>
      </c>
    </row>
    <row r="38" spans="1:8" x14ac:dyDescent="0.25">
      <c r="A38" s="16">
        <v>36</v>
      </c>
      <c r="B38" s="16">
        <v>71</v>
      </c>
      <c r="C38" s="16">
        <v>98</v>
      </c>
      <c r="D38" s="21">
        <v>58</v>
      </c>
      <c r="E38" s="22">
        <v>36</v>
      </c>
      <c r="F38" s="16">
        <v>71</v>
      </c>
      <c r="G38" s="16">
        <v>98</v>
      </c>
      <c r="H38" s="16">
        <v>92</v>
      </c>
    </row>
    <row r="39" spans="1:8" x14ac:dyDescent="0.25">
      <c r="A39" s="16">
        <v>38</v>
      </c>
      <c r="B39" s="16">
        <v>74</v>
      </c>
      <c r="C39" s="16">
        <v>101</v>
      </c>
      <c r="D39" s="21">
        <v>59</v>
      </c>
      <c r="E39" s="22">
        <v>38</v>
      </c>
      <c r="F39" s="16">
        <v>74</v>
      </c>
      <c r="G39" s="16">
        <v>101</v>
      </c>
      <c r="H39" s="16">
        <v>93</v>
      </c>
    </row>
    <row r="40" spans="1:8" x14ac:dyDescent="0.25">
      <c r="A40" s="16">
        <v>40</v>
      </c>
      <c r="B40" s="16">
        <v>78</v>
      </c>
      <c r="C40" s="16">
        <v>105</v>
      </c>
      <c r="D40" s="21">
        <v>60</v>
      </c>
      <c r="E40" s="22">
        <v>40</v>
      </c>
      <c r="F40" s="16">
        <v>78</v>
      </c>
      <c r="G40" s="16">
        <v>105</v>
      </c>
      <c r="H40" s="16">
        <v>93</v>
      </c>
    </row>
    <row r="41" spans="1:8" x14ac:dyDescent="0.25">
      <c r="A41" s="16">
        <v>42</v>
      </c>
      <c r="B41" s="16">
        <v>82</v>
      </c>
      <c r="C41" s="16">
        <v>109</v>
      </c>
      <c r="D41" s="21">
        <v>61</v>
      </c>
      <c r="E41" s="22">
        <v>42</v>
      </c>
      <c r="F41" s="16">
        <v>82</v>
      </c>
      <c r="G41" s="16">
        <v>109</v>
      </c>
      <c r="H41" s="16">
        <v>94</v>
      </c>
    </row>
    <row r="42" spans="1:8" x14ac:dyDescent="0.25">
      <c r="A42" s="16">
        <v>44</v>
      </c>
      <c r="B42" s="16">
        <v>86</v>
      </c>
      <c r="C42" s="16">
        <v>113</v>
      </c>
      <c r="D42" s="21">
        <v>62</v>
      </c>
      <c r="E42" s="22">
        <v>44</v>
      </c>
      <c r="F42" s="16">
        <v>86</v>
      </c>
      <c r="G42" s="16">
        <v>113</v>
      </c>
      <c r="H42" s="16">
        <v>94</v>
      </c>
    </row>
    <row r="43" spans="1:8" x14ac:dyDescent="0.25">
      <c r="A43" s="16">
        <v>46</v>
      </c>
      <c r="B43" s="16">
        <v>91</v>
      </c>
      <c r="C43" s="16">
        <v>118</v>
      </c>
      <c r="D43" s="21">
        <v>63</v>
      </c>
      <c r="E43" s="22">
        <v>46</v>
      </c>
      <c r="F43" s="16">
        <v>91</v>
      </c>
      <c r="G43" s="16">
        <v>118</v>
      </c>
      <c r="H43" s="16">
        <v>95</v>
      </c>
    </row>
    <row r="44" spans="1:8" x14ac:dyDescent="0.25">
      <c r="A44" s="16">
        <v>48</v>
      </c>
      <c r="B44" s="16">
        <v>96</v>
      </c>
      <c r="C44" s="16">
        <v>123</v>
      </c>
      <c r="D44" s="21">
        <v>64</v>
      </c>
      <c r="E44" s="22">
        <v>48</v>
      </c>
      <c r="F44" s="16">
        <v>96</v>
      </c>
      <c r="G44" s="16">
        <v>123</v>
      </c>
      <c r="H44" s="16">
        <v>95</v>
      </c>
    </row>
    <row r="45" spans="1:8" x14ac:dyDescent="0.25">
      <c r="A45" t="s">
        <v>259</v>
      </c>
      <c r="C45" t="s">
        <v>258</v>
      </c>
    </row>
    <row r="47" spans="1:8" x14ac:dyDescent="0.25">
      <c r="A47" t="s">
        <v>45</v>
      </c>
    </row>
    <row r="48" spans="1:8" x14ac:dyDescent="0.25">
      <c r="A48" s="16" t="s">
        <v>226</v>
      </c>
      <c r="B48" s="16" t="s">
        <v>227</v>
      </c>
      <c r="C48" s="16" t="s">
        <v>234</v>
      </c>
      <c r="D48" s="16" t="s">
        <v>228</v>
      </c>
      <c r="E48" s="16" t="s">
        <v>250</v>
      </c>
      <c r="F48" s="16" t="s">
        <v>251</v>
      </c>
      <c r="G48" s="16" t="s">
        <v>230</v>
      </c>
    </row>
    <row r="49" spans="1:7" x14ac:dyDescent="0.25">
      <c r="A49" s="16">
        <v>36</v>
      </c>
      <c r="B49" s="16">
        <v>100</v>
      </c>
      <c r="C49" s="16">
        <v>85</v>
      </c>
      <c r="D49" s="16">
        <v>102.5</v>
      </c>
      <c r="E49" s="16">
        <v>60</v>
      </c>
      <c r="F49" s="16">
        <v>14.2</v>
      </c>
      <c r="G49" s="16">
        <v>69.5</v>
      </c>
    </row>
    <row r="50" spans="1:7" x14ac:dyDescent="0.25">
      <c r="A50" s="16">
        <v>38</v>
      </c>
      <c r="B50" s="16">
        <v>103</v>
      </c>
      <c r="C50" s="16">
        <v>88</v>
      </c>
      <c r="D50" s="16">
        <v>105.5</v>
      </c>
      <c r="E50" s="16">
        <v>61.5</v>
      </c>
      <c r="F50" s="16">
        <v>14.5</v>
      </c>
      <c r="G50" s="16">
        <v>70</v>
      </c>
    </row>
    <row r="51" spans="1:7" x14ac:dyDescent="0.25">
      <c r="A51" s="16">
        <v>40</v>
      </c>
      <c r="B51" s="16">
        <v>107</v>
      </c>
      <c r="C51" s="16">
        <v>92</v>
      </c>
      <c r="D51" s="16">
        <v>109.5</v>
      </c>
      <c r="E51" s="16">
        <v>62</v>
      </c>
      <c r="F51" s="16">
        <v>14.8</v>
      </c>
      <c r="G51" s="16">
        <v>70</v>
      </c>
    </row>
    <row r="52" spans="1:7" x14ac:dyDescent="0.25">
      <c r="A52" s="16">
        <v>42</v>
      </c>
      <c r="B52" s="16">
        <v>111</v>
      </c>
      <c r="C52" s="16">
        <v>96</v>
      </c>
      <c r="D52" s="16">
        <v>113.5</v>
      </c>
      <c r="E52" s="16">
        <v>63</v>
      </c>
      <c r="F52" s="16">
        <v>15.1</v>
      </c>
      <c r="G52" s="16">
        <v>70.5</v>
      </c>
    </row>
    <row r="53" spans="1:7" x14ac:dyDescent="0.25">
      <c r="A53" s="16">
        <v>44</v>
      </c>
      <c r="B53" s="16">
        <v>115</v>
      </c>
      <c r="C53" s="16">
        <v>100</v>
      </c>
      <c r="D53" s="16">
        <v>117.5</v>
      </c>
      <c r="E53" s="16">
        <v>63.5</v>
      </c>
      <c r="F53" s="16">
        <v>15.4</v>
      </c>
      <c r="G53" s="16">
        <v>71</v>
      </c>
    </row>
    <row r="54" spans="1:7" x14ac:dyDescent="0.25">
      <c r="A54" s="16">
        <v>46</v>
      </c>
      <c r="B54" s="16">
        <v>119</v>
      </c>
      <c r="C54" s="16">
        <v>104</v>
      </c>
      <c r="D54" s="16">
        <v>121.5</v>
      </c>
      <c r="E54" s="16">
        <v>64</v>
      </c>
      <c r="F54" s="16">
        <v>15.7</v>
      </c>
      <c r="G54" s="16">
        <v>71.5</v>
      </c>
    </row>
    <row r="55" spans="1:7" x14ac:dyDescent="0.25">
      <c r="A55" s="16">
        <v>48</v>
      </c>
      <c r="B55" s="16">
        <v>123</v>
      </c>
      <c r="C55" s="16">
        <v>108</v>
      </c>
      <c r="D55" s="16">
        <v>125.5</v>
      </c>
      <c r="E55" s="16">
        <v>65</v>
      </c>
      <c r="F55" s="16">
        <v>16</v>
      </c>
      <c r="G55" s="16">
        <v>72</v>
      </c>
    </row>
    <row r="56" spans="1:7" x14ac:dyDescent="0.25">
      <c r="A56" t="s">
        <v>252</v>
      </c>
      <c r="F56" t="s">
        <v>260</v>
      </c>
    </row>
    <row r="58" spans="1:7" x14ac:dyDescent="0.25">
      <c r="A58" t="s">
        <v>255</v>
      </c>
    </row>
    <row r="59" spans="1:7" x14ac:dyDescent="0.25">
      <c r="A59" s="16" t="s">
        <v>226</v>
      </c>
      <c r="B59" s="16" t="s">
        <v>227</v>
      </c>
      <c r="C59" s="16" t="s">
        <v>234</v>
      </c>
      <c r="D59" s="16" t="s">
        <v>228</v>
      </c>
      <c r="E59" s="16" t="s">
        <v>250</v>
      </c>
      <c r="F59" s="16" t="s">
        <v>251</v>
      </c>
      <c r="G59" s="16" t="s">
        <v>230</v>
      </c>
    </row>
    <row r="60" spans="1:7" x14ac:dyDescent="0.25">
      <c r="A60" s="16">
        <v>36</v>
      </c>
      <c r="B60" s="16">
        <v>108</v>
      </c>
      <c r="C60" s="16">
        <v>103</v>
      </c>
      <c r="D60" s="16">
        <v>112</v>
      </c>
      <c r="E60" s="16">
        <v>60</v>
      </c>
      <c r="F60" s="16">
        <v>14</v>
      </c>
      <c r="G60" s="16">
        <v>76</v>
      </c>
    </row>
    <row r="61" spans="1:7" x14ac:dyDescent="0.25">
      <c r="A61" s="16">
        <v>38</v>
      </c>
      <c r="B61" s="16">
        <v>112</v>
      </c>
      <c r="C61" s="16">
        <v>107</v>
      </c>
      <c r="D61" s="16">
        <v>116</v>
      </c>
      <c r="E61" s="16">
        <v>61</v>
      </c>
      <c r="F61" s="16">
        <v>14.5</v>
      </c>
      <c r="G61" s="16">
        <v>77</v>
      </c>
    </row>
    <row r="62" spans="1:7" x14ac:dyDescent="0.25">
      <c r="A62" s="16">
        <v>40</v>
      </c>
      <c r="B62" s="16">
        <v>116</v>
      </c>
      <c r="C62" s="16">
        <v>111</v>
      </c>
      <c r="D62" s="16">
        <v>120</v>
      </c>
      <c r="E62" s="16">
        <v>62</v>
      </c>
      <c r="F62" s="16">
        <v>15</v>
      </c>
      <c r="G62" s="16">
        <v>78</v>
      </c>
    </row>
    <row r="63" spans="1:7" x14ac:dyDescent="0.25">
      <c r="A63" s="16">
        <v>42</v>
      </c>
      <c r="B63" s="16">
        <v>120</v>
      </c>
      <c r="C63" s="16">
        <v>115</v>
      </c>
      <c r="D63" s="16">
        <v>124</v>
      </c>
      <c r="E63" s="16">
        <v>63</v>
      </c>
      <c r="F63" s="16">
        <v>15.5</v>
      </c>
      <c r="G63" s="16">
        <v>79</v>
      </c>
    </row>
    <row r="64" spans="1:7" x14ac:dyDescent="0.25">
      <c r="A64" s="16">
        <v>44</v>
      </c>
      <c r="B64" s="16">
        <v>124</v>
      </c>
      <c r="C64" s="16">
        <v>119</v>
      </c>
      <c r="D64" s="16">
        <v>128</v>
      </c>
      <c r="E64" s="16">
        <v>64</v>
      </c>
      <c r="F64" s="16">
        <v>16</v>
      </c>
      <c r="G64" s="16">
        <v>80</v>
      </c>
    </row>
    <row r="65" spans="1:7" x14ac:dyDescent="0.25">
      <c r="A65" s="16">
        <v>46</v>
      </c>
      <c r="B65" s="16">
        <v>128</v>
      </c>
      <c r="C65" s="16">
        <v>123</v>
      </c>
      <c r="D65" s="16">
        <v>132</v>
      </c>
      <c r="E65" s="16">
        <v>65</v>
      </c>
      <c r="F65" s="16">
        <v>16.5</v>
      </c>
      <c r="G65" s="16">
        <v>81</v>
      </c>
    </row>
    <row r="66" spans="1:7" x14ac:dyDescent="0.25">
      <c r="A66" s="16">
        <v>48</v>
      </c>
      <c r="B66" s="16">
        <v>132</v>
      </c>
      <c r="C66" s="16">
        <v>127</v>
      </c>
      <c r="D66" s="16">
        <v>136</v>
      </c>
      <c r="E66" s="16">
        <v>66</v>
      </c>
      <c r="F66" s="16">
        <v>17</v>
      </c>
      <c r="G66" s="16">
        <v>82</v>
      </c>
    </row>
  </sheetData>
  <sheetProtection algorithmName="SHA-512" hashValue="2XSOP6nTflvZMEzNFHi0SOQbesApaf+gVMzOIptAU8zW7vPguV3hmwoSYBg+nmNjeKoQrmtLZ9BJ9e5WRdRMoQ==" saltValue="KESig+SU7/Dn9ecSXAgtZw==" spinCount="100000" sheet="1" objects="1" scenarios="1"/>
  <dataConsolidate/>
  <phoneticPr fontId="0" type="noConversion"/>
  <pageMargins left="0.78740157480314965" right="0.78740157480314965" top="0.39370078740157483" bottom="0.59055118110236227" header="0.31496062992125984" footer="0.31496062992125984"/>
  <pageSetup paperSize="9" orientation="portrait" r:id="rId1"/>
  <headerFooter alignWithMargins="0">
    <oddFooter>&amp;L&amp;A&amp;R&amp;P/&amp;N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fe7675-c4e8-4a96-abee-bd631731c6a6" xsi:nil="true"/>
    <lcf76f155ced4ddcb4097134ff3c332f xmlns="69e688c2-29e7-4c52-be31-54c9f9dc849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F9A17591CD6E4499A7B47DA92B819E" ma:contentTypeVersion="19" ma:contentTypeDescription="Skapa ett nytt dokument." ma:contentTypeScope="" ma:versionID="5a1dd7802797d0a658058fc366f6dfd8">
  <xsd:schema xmlns:xsd="http://www.w3.org/2001/XMLSchema" xmlns:xs="http://www.w3.org/2001/XMLSchema" xmlns:p="http://schemas.microsoft.com/office/2006/metadata/properties" xmlns:ns2="69e688c2-29e7-4c52-be31-54c9f9dc8499" xmlns:ns3="6ffe7675-c4e8-4a96-abee-bd631731c6a6" targetNamespace="http://schemas.microsoft.com/office/2006/metadata/properties" ma:root="true" ma:fieldsID="5e2240dfa4fbb76186fc01c4c56881c9" ns2:_="" ns3:_="">
    <xsd:import namespace="69e688c2-29e7-4c52-be31-54c9f9dc8499"/>
    <xsd:import namespace="6ffe7675-c4e8-4a96-abee-bd631731c6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688c2-29e7-4c52-be31-54c9f9dc84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501a1c91-056b-4c75-946a-5b3a8ba357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fe7675-c4e8-4a96-abee-bd631731c6a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1b045d6-efd1-49e2-9a64-e85f3a9b7196}" ma:internalName="TaxCatchAll" ma:showField="CatchAllData" ma:web="6ffe7675-c4e8-4a96-abee-bd631731c6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4EF7F3-5F84-45F0-8423-AAE43CF299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03456E-72A8-46C3-B3C2-91DA4FD79EA0}">
  <ds:schemaRefs>
    <ds:schemaRef ds:uri="http://schemas.microsoft.com/office/2006/metadata/properties"/>
    <ds:schemaRef ds:uri="http://schemas.microsoft.com/office/infopath/2007/PartnerControls"/>
    <ds:schemaRef ds:uri="6ffe7675-c4e8-4a96-abee-bd631731c6a6"/>
    <ds:schemaRef ds:uri="69e688c2-29e7-4c52-be31-54c9f9dc8499"/>
  </ds:schemaRefs>
</ds:datastoreItem>
</file>

<file path=customXml/itemProps3.xml><?xml version="1.0" encoding="utf-8"?>
<ds:datastoreItem xmlns:ds="http://schemas.openxmlformats.org/officeDocument/2006/customXml" ds:itemID="{41C02B83-761B-4C11-98E4-223782653E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688c2-29e7-4c52-be31-54c9f9dc8499"/>
    <ds:schemaRef ds:uri="6ffe7675-c4e8-4a96-abee-bd631731c6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5</vt:i4>
      </vt:variant>
    </vt:vector>
  </HeadingPairs>
  <TitlesOfParts>
    <vt:vector size="9" baseType="lpstr">
      <vt:lpstr>Beställningsblankett_01012025</vt:lpstr>
      <vt:lpstr>Bilder</vt:lpstr>
      <vt:lpstr>Måttabeller herrar</vt:lpstr>
      <vt:lpstr>Måttabeller damer</vt:lpstr>
      <vt:lpstr>Beställningsblankett_01012025!Print_Area</vt:lpstr>
      <vt:lpstr>Beställningsblankett_01012025!Print_Titles</vt:lpstr>
      <vt:lpstr>Bilder!Print_Titles</vt:lpstr>
      <vt:lpstr>'Måttabeller damer'!Print_Titles</vt:lpstr>
      <vt:lpstr>'Måttabeller herrar'!Print_Titles</vt:lpstr>
    </vt:vector>
  </TitlesOfParts>
  <Manager/>
  <Company>Vantaan Kaupunki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kirsi.hannikainen</dc:creator>
  <cp:keywords/>
  <dc:description/>
  <cp:lastModifiedBy>Roger Roos</cp:lastModifiedBy>
  <cp:revision/>
  <dcterms:created xsi:type="dcterms:W3CDTF">2024-04-10T09:16:10Z</dcterms:created>
  <dcterms:modified xsi:type="dcterms:W3CDTF">2025-05-23T12:15:34Z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0x0101000FF9A17591CD6E4499A7B47DA92B819E</vt:lpwstr>
  </property>
  <property fmtid="{D5CDD505-2E9C-101B-9397-08002B2CF9AE}" pid="3" name="MediaServiceImageTags">
    <vt:lpwstr/>
  </property>
</Properties>
</file>